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6"/>
  </bookViews>
  <sheets>
    <sheet name="АДМ" sheetId="1" r:id="rId1"/>
    <sheet name="ПЗ" sheetId="4" r:id="rId2"/>
    <sheet name="АК" sheetId="5" r:id="rId3"/>
    <sheet name="ЗАГС" sheetId="9" r:id="rId4"/>
    <sheet name="КДН" sheetId="10" r:id="rId5"/>
    <sheet name="ОТ" sheetId="12" r:id="rId6"/>
    <sheet name="общая" sheetId="13" r:id="rId7"/>
  </sheets>
  <calcPr calcId="125725"/>
</workbook>
</file>

<file path=xl/calcChain.xml><?xml version="1.0" encoding="utf-8"?>
<calcChain xmlns="http://schemas.openxmlformats.org/spreadsheetml/2006/main">
  <c r="I10" i="4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10" i="1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9"/>
  <c r="O45" i="13"/>
  <c r="I72" i="1" l="1"/>
  <c r="H9" l="1"/>
  <c r="I53" i="4"/>
  <c r="I74" i="1" s="1"/>
  <c r="I9" i="4"/>
  <c r="H9"/>
  <c r="I55" i="5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9"/>
  <c r="H9"/>
  <c r="I31" i="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9"/>
  <c r="H11"/>
  <c r="H9"/>
  <c r="I34" i="10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2"/>
  <c r="I13"/>
  <c r="I10"/>
  <c r="I11"/>
  <c r="I9"/>
  <c r="H9"/>
  <c r="N22" i="13" l="1"/>
  <c r="N21"/>
  <c r="J10"/>
  <c r="J11"/>
  <c r="J12"/>
  <c r="J13"/>
  <c r="J14"/>
  <c r="J15"/>
  <c r="J16"/>
  <c r="J17"/>
  <c r="J18"/>
  <c r="J19"/>
  <c r="J20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9"/>
  <c r="N73"/>
  <c r="N72"/>
  <c r="N71"/>
  <c r="N70"/>
  <c r="N69"/>
  <c r="N68"/>
  <c r="N67"/>
  <c r="N66"/>
  <c r="N65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0"/>
  <c r="N19"/>
  <c r="N18"/>
  <c r="N17"/>
  <c r="N16"/>
  <c r="N15"/>
  <c r="N14"/>
  <c r="N13"/>
  <c r="N12"/>
  <c r="N11"/>
  <c r="N10"/>
  <c r="N9"/>
  <c r="H51" i="12" l="1"/>
  <c r="I51" s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40"/>
  <c r="I40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I52" l="1"/>
  <c r="H33" i="10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18" i="9"/>
  <c r="H30"/>
  <c r="H29"/>
  <c r="H28"/>
  <c r="H27"/>
  <c r="H26"/>
  <c r="H25"/>
  <c r="H24"/>
  <c r="H23"/>
  <c r="H22"/>
  <c r="H21"/>
  <c r="H20"/>
  <c r="H19"/>
  <c r="H17"/>
  <c r="H16"/>
  <c r="H15"/>
  <c r="H14"/>
  <c r="H13"/>
  <c r="H12"/>
  <c r="H10"/>
  <c r="H17" i="5" l="1"/>
  <c r="H16"/>
  <c r="H54" l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5"/>
  <c r="H14"/>
  <c r="H13"/>
  <c r="H12"/>
  <c r="H11"/>
  <c r="H10"/>
  <c r="H52" i="4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10" i="1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</calcChain>
</file>

<file path=xl/sharedStrings.xml><?xml version="1.0" encoding="utf-8"?>
<sst xmlns="http://schemas.openxmlformats.org/spreadsheetml/2006/main" count="742" uniqueCount="226">
  <si>
    <r>
      <t xml:space="preserve">Способ размещения заказа: </t>
    </r>
    <r>
      <rPr>
        <u/>
        <sz val="12"/>
        <color theme="1"/>
        <rFont val="Times New Roman"/>
        <family val="1"/>
        <charset val="204"/>
      </rPr>
      <t>аукцион в электронной фор</t>
    </r>
    <r>
      <rPr>
        <sz val="12"/>
        <color theme="1"/>
        <rFont val="Times New Roman"/>
        <family val="1"/>
        <charset val="204"/>
      </rPr>
      <t>ме</t>
    </r>
  </si>
  <si>
    <r>
      <t xml:space="preserve">Метод определения начальной (максимальной) цены: </t>
    </r>
    <r>
      <rPr>
        <u/>
        <sz val="12"/>
        <color theme="1"/>
        <rFont val="Times New Roman"/>
        <family val="1"/>
        <charset val="204"/>
      </rPr>
      <t>метод сопоставимых рыночных цен</t>
    </r>
    <r>
      <rPr>
        <sz val="12"/>
        <color theme="1"/>
        <rFont val="Times New Roman"/>
        <family val="1"/>
        <charset val="204"/>
      </rPr>
      <t>.</t>
    </r>
  </si>
  <si>
    <t>IV. Обоснование начальной (максимальной) цены контракта на поставку</t>
  </si>
  <si>
    <t>канцелярских товаров, бумаги</t>
  </si>
  <si>
    <t>№ п/п</t>
  </si>
  <si>
    <t>Объект закупки</t>
  </si>
  <si>
    <t>Характеристика объекта закупки</t>
  </si>
  <si>
    <t>Единичные цены, руб.</t>
  </si>
  <si>
    <t>Начальная (максимальная) цена, руб.</t>
  </si>
  <si>
    <t>Кол-во</t>
  </si>
  <si>
    <t>2*</t>
  </si>
  <si>
    <t>1*</t>
  </si>
  <si>
    <t>3*</t>
  </si>
  <si>
    <t>Средняя цена</t>
  </si>
  <si>
    <t>Типоразмер –АА, Алкалиновые батарейки, напряжение -1,5 В. В упаковке не менее 12 шт.</t>
  </si>
  <si>
    <t>Типоразмер –ААА, Алкалиновые батарейки, напряжение -1,5 В. В упаковке не менее 12 шт.</t>
  </si>
  <si>
    <t>Самоклеящаяся бумага для заметок. Размер не менее 51х76мм</t>
  </si>
  <si>
    <t>Крепление –евроспираль, жесткая нижняя обложка. Внутренний блок – белая бумага (офсет).  Количество листов не менее 80.</t>
  </si>
  <si>
    <t>Доска – планшет с верхним прижимом</t>
  </si>
  <si>
    <t>Фиксирует до 50 листов, формат А4, толщина пластика 1,5 мм, размер 313х225мм</t>
  </si>
  <si>
    <t>Бумага широкоформатная для плоттера</t>
  </si>
  <si>
    <t>Длина намотки: не менее 45.7 м. Формат: А0+. Внутренний диаметр втулки (мм): не менее 50.8 мм. Плотность бумаги: не менее 80 г/кв.м. Ширина роля (мм): не менее 914 мм. Белизна: не менее 160 %</t>
  </si>
  <si>
    <t>Формат А5, датированный на 2015 год.</t>
  </si>
  <si>
    <t>Зажим для бумаг</t>
  </si>
  <si>
    <t xml:space="preserve">Из металла, для скрепления большого количества бумаги, размер не менее 51 мм. В упаковке не менее 12 шт. </t>
  </si>
  <si>
    <t>Из металла, для скрепления большого количества бумаги, размер не менее 25 мм. В упаковке не менее 12 шт.</t>
  </si>
  <si>
    <t>5 неоновых цветов, пластиковые полупрозрачные для выделения фрагментов текста, размер не менее 48х6 мм</t>
  </si>
  <si>
    <t>Календарь настенный с Госсимволикой</t>
  </si>
  <si>
    <t>Общий размер календаря не менее 305х675 мм, постер - размер не менее 305х190 мм, картон не менее 300 г. имп. мелованный, подложка - картон не менее 300 г. имп., блоки - размер не менее 290х140 мм , бумага офсет не менее 80 г, металлический гребень – не менее 3, курсор, люверс, индивидуальная упаковка.  С выделением цветом выходных и праздничных дней.</t>
  </si>
  <si>
    <t>Калькулятор</t>
  </si>
  <si>
    <t>Цвет черный, 12 разрядов. Двойное питание, размер не менее 205х159мм.</t>
  </si>
  <si>
    <t>Карандаш механический</t>
  </si>
  <si>
    <t>Нажимной механизм, резиновый упор для пальцев, стирательная резинка с колпачком Диаметр стержня не более 0,5 мм.</t>
  </si>
  <si>
    <t>Клей-карандаш</t>
  </si>
  <si>
    <t>Состав клея – ПВП, вес не менее 40 гр. Предназначен для склеивания бумаги, картона, текстиля.</t>
  </si>
  <si>
    <t>Клейкая лента канцелярская</t>
  </si>
  <si>
    <t>Ширина ленты  не менее 50 мм. Длина ленты,  не менее 66 м. Толщина материала не менее 47 мкм. Цвет клейкой ленты: прозрачная.</t>
  </si>
  <si>
    <t>Ширина клейкой ленты не менее 19 мм. Длина намотки клейкой ленты не менее 33 м. Плотность не менее 35 мкм. Цвет клейкой ленты: прозрачная.</t>
  </si>
  <si>
    <t>Комплект файлов</t>
  </si>
  <si>
    <t>Цветной прозрачный пластик, корешок со сменным бумажным вкладышем. Толщина пластика не менее 35 мкр, формат А4.</t>
  </si>
  <si>
    <t>Цветной прозрачный пластик, корешок со сменным бумажным вкладышем. Толщина пластика не менее 35 мкр., формат А3</t>
  </si>
  <si>
    <t>Конверт пластиковый</t>
  </si>
  <si>
    <t>Конверт почтовый, немаркированный</t>
  </si>
  <si>
    <t>Конверт, размер не менее 229х324 мм с почтовым подсказом "Куда-Кому" выполнен из офсета не менее 90 г/м2, имеет клеевое нанесение типа стрип (отрывная силиконовая лента). Предназначен для почтовых отправлений различной документации, писем и т.п. В упаковке не менее 50 шт.</t>
  </si>
  <si>
    <t>Корректирующая лента</t>
  </si>
  <si>
    <t>Размер: ширина ленты не менее 5 мм, длина ленты не менее 5 м.</t>
  </si>
  <si>
    <t>Краска штемпельная</t>
  </si>
  <si>
    <t xml:space="preserve">Объем 45мл, флакон с дозатором, цвет синий </t>
  </si>
  <si>
    <t>Магнитная скрепочница</t>
  </si>
  <si>
    <t xml:space="preserve">Имеет пластиковый корпус, выполненный в виде «башни». Изделие оснащено магнитным держателем-носиком, который удерживает скрепки и не позволяет им самопроизвольно высыпаться. Корпус имеет полупрозрачный контейнер, который предназначен для визуального контроля наличия скрепок в устройстве. </t>
  </si>
  <si>
    <t xml:space="preserve">Набор гелевых ручек </t>
  </si>
  <si>
    <t>Прозрачный корпус с деталями в цвет чернил, толщина линии  не более 0,5 мм, металлический наконечник, в наборе – 4 цвета.</t>
  </si>
  <si>
    <t>Набор текстмаркеров</t>
  </si>
  <si>
    <t>Ширина  линии -1-5 мм, скошенный наконечник, чернила на водной основе, в наборе</t>
  </si>
  <si>
    <t>Настольный набор деревянный</t>
  </si>
  <si>
    <t xml:space="preserve">В набор входит не менее 9 предметов: 2-ярусный лоток для бумаг без смещения, блок бумаги с подставкой, нож для вскрытия конвертов, подставка с не менее 2-мя шариковыми ручками, подставка для карандашей, подставка для визиток, подставка для заметок, пресс для бумаг, черный коврик на стол размером не менее 40,5×57,5 см.. Выполнен из натурального дерева с оригинальной имитацией «под камень». </t>
  </si>
  <si>
    <t>Ножницы</t>
  </si>
  <si>
    <t>Для работы с бумагой, тканью, картоном, нержавеющая сталь, двухсторонняя заточка лезвий, с пластиковыми прорезиненными эллиптическими ручками. Длина изделия не менее 180 мм, материал – сталь, длина лезвия не мене  78 мм.</t>
  </si>
  <si>
    <t>Обложки для переплета прозрачные</t>
  </si>
  <si>
    <t>Совместимы со всеми типами переплетных машин, формат А4, не менее 100 шт. в упаковке, плотность от 250 до  300 г/м2. Цвет – прозрачный.</t>
  </si>
  <si>
    <t>Совместимы со всеми типами переплетных машин, формат А3, не менее 100 шт. в упаковке, плотность от 200 до 250 г/м2. Цвет – прозрачный.</t>
  </si>
  <si>
    <t xml:space="preserve">Обложки для переплета картонные  </t>
  </si>
  <si>
    <t>Совместимы со всеми типами переплетных машин, формат А4, не менее 100 шт.  в упаковке, плотность от 250 до 300 г/м2. Цвет – в ассортименте.</t>
  </si>
  <si>
    <t>Совместимы со всеми типами переплетных машин, формат А3, не менее 100 шт.  в упаковке, плотность от 200 до 250 г/м2. Цвет – в ассортименте.</t>
  </si>
  <si>
    <t>Оснастка printy 46040</t>
  </si>
  <si>
    <t>Оснастка printy 4940</t>
  </si>
  <si>
    <t>В комплект круглой самонаборной печати Ресурс непрерывной работы которой - не менее 600 000 оттисков, с наклеенной рифленой пластиной не менее 3 видов (однокруговая, полуторакруговая и двухкруговая),сменная штемпельная подушка 6/4924 синего цвета, гарантирующая не менее 10 000 четких корректных оттисков, пластиковый пинцет.</t>
  </si>
  <si>
    <t>Папка – планшет с верхним прижимом и крышкой</t>
  </si>
  <si>
    <t>Фиксирует не менее 80 листов, формат А4, толщина пластика не менее1,5мм.</t>
  </si>
  <si>
    <t>Папка - регистратор</t>
  </si>
  <si>
    <t>Покрытие: матовое, полипропилен. Ширина корешка не менее 75 мм. Формат: А4. Наличие кармана на корешке папки. Защита нижнего края папки: металл. Формат папки ориентирован: вертикально. Вместимость: не менее 480 листов.</t>
  </si>
  <si>
    <t>Папка конверт на молнии</t>
  </si>
  <si>
    <t>Папка конверт с кнопкой</t>
  </si>
  <si>
    <t>Папка с вкладышами</t>
  </si>
  <si>
    <t>Прочные швы, сменный вкладыш на корешке, фактура «Диагональ», количество вкладышей 40. Формат А4.</t>
  </si>
  <si>
    <t>Папка -уголок</t>
  </si>
  <si>
    <t>Плотный, прозрачный пластик, толщина пластика не менее 100 мкр., формат А4, вместимость не менее 40 листов.</t>
  </si>
  <si>
    <t>Папка-скоросшиватель</t>
  </si>
  <si>
    <t>Изготовлена  из мягкого цветного пластика с прозрачным верхним листом. Размер не менее  230х310 мм, толщина не менее180 мкм. Усиленный пластиковый корешок с прозрачной полосой-окном для размещения информации</t>
  </si>
  <si>
    <t>Папка-скоросшиватель «Дело»</t>
  </si>
  <si>
    <t>Папка-скоросшиватель «Дело №» формата А4 изготовлена из немелованного картона белого цвета (плотность не менее  220 г/кв.м), на лицевой стороне есть поля для подписывания. Оснащена металлическим механизмом подшивания. Вместимость папки — не менее 150 листов формата А4.</t>
  </si>
  <si>
    <t>Планинг</t>
  </si>
  <si>
    <t>Подставка для канцелярских мелочей</t>
  </si>
  <si>
    <t>Гладкая полированная поверхность выполнена из полистирола черного цвета. Состоит из 5 отделений, для визиток, канцелярских принадлежностей, листов для записей. Размер не менее 13,2×12,2×10,8 см.</t>
  </si>
  <si>
    <t>Резинка стирательная</t>
  </si>
  <si>
    <t>Стирательная резинка эргономичной овальной формы предназначена для стирания карандашных надписей, пластиковая центровка.</t>
  </si>
  <si>
    <t>Ручка шариковая автомат</t>
  </si>
  <si>
    <t>Корпус из прозрачного пластика, наличие резиновой манжетки. Цвет чернил: синий, диаметр шарика не менее 0,5 мм, толщина линии письма не менее 0,25 мм.</t>
  </si>
  <si>
    <t>Сетевой фильтр</t>
  </si>
  <si>
    <t>Скобы для степлера</t>
  </si>
  <si>
    <t>Металлические № 24/6 в картонной коробке не менее 1000 скоб</t>
  </si>
  <si>
    <t xml:space="preserve">Скобы для степлера </t>
  </si>
  <si>
    <t xml:space="preserve">Металлические № 10. В картонной коробке не менее 1000скоб </t>
  </si>
  <si>
    <t>Степлер №10</t>
  </si>
  <si>
    <t>Устройство  для  скрепления страниц с помощью  металлических  скоб № 10, загрузка  не менее 50 скоб, пробивная  толщина не менее 12 листов, глубина прошивки не менее 43 мм.</t>
  </si>
  <si>
    <t>Степлер №24</t>
  </si>
  <si>
    <t>Устройство  для  скрепления страниц с помощью  металлических  скоб № 24, загрузка  не менее  50 скоб, пробивная  толщина не менее 25 листов, глубина прошивки не менее  66 мм.</t>
  </si>
  <si>
    <t xml:space="preserve">Термоэтикетки 58×40 мм </t>
  </si>
  <si>
    <t>Тетрадь на кольцах</t>
  </si>
  <si>
    <t>2 блока по 80 листов в комплекте, клетка без полей, твердая ламинированная обложка, формат А5, четырехкольцовый механизм.</t>
  </si>
  <si>
    <t>Фоторамка ламинированная из МДФ</t>
  </si>
  <si>
    <t>Изготовлена из ламинированной МДФ, цвет- «махагон» (темно-коричневый)</t>
  </si>
  <si>
    <t>Цветные скрепки</t>
  </si>
  <si>
    <t>Штрих</t>
  </si>
  <si>
    <t>На спиртовой основе, объем 20 мл, с губкой</t>
  </si>
  <si>
    <t>Этикетка самоклеящаяся на листе.</t>
  </si>
  <si>
    <t>Блок – офсет, не проклеенный. Плотность 80-100г/м2, белизна 86-92%. Размер изделия (ШхДхВ): 90х90х90 мм. Прозрачный пластиковый стакан. Блок-кубик упакован в термоусадочную пленку.</t>
  </si>
  <si>
    <t>Блок – офсет,  не проклеенный. Плотность 80-100г/м2, белизна 86-92%. Размер изделия (ШхДхВ): 90х90х90 мм. Блок-кубик упакован в термоусадочную плёнку,.</t>
  </si>
  <si>
    <t>Компактный пластиковый корпус с автоматическим окрашиванием. Установка даты с помощью колесиков. Месяц обозначается цифрами. Оттиск однострочный. Дата рассчитана на не менее 12 лет, включая текущий год. Высота шрифта – не менее  3,8мм, длина оттиска не менее 1,9 см. В комплекте: датер цифровой, синяя сменная подушка E/10.</t>
  </si>
  <si>
    <t>Длина намотки: не менее 45.7 м. Формат: А0+. Внутренний диаметр втулки: не менее 50.8 мм. Плотность бумаги: не менее 90 г/кв.м. Ширина роля: не менее 914 мм. Белизна: не менее 166 %.</t>
  </si>
  <si>
    <t xml:space="preserve">Размеры рулона не менее 914 мм x 30,5 м. Толщина рулона не менее 50,8 мм. Яркость печатного материала не менеем89%. Плотность бумаги не менее  130 г/м2. Белизна не менее 144% </t>
  </si>
  <si>
    <t>Пакет: размер не менее250х353 мм, изготовлен из трёхслойного непрозрачного полиэтилена, имеет почтовый подсказ "Куда-Кому" и снабжен отрывной клейкой лентой. Толщина не менее 70 мкр. Пакет предназначен для упаковки всех видов почтовых отправлений (писем, бандеролей, мелких посылок) - простых, заказных, с объявленной ценностью - с разрешенным весом вложения до 7 кг.</t>
  </si>
  <si>
    <t>Оснастка для круглой печати 46040, диаметром 40мм. Прочный пластиковый корпус цилиндрической формы. Срок службы корпуса оснастки не менее 160 000 оттисков. Автоматическое окрашивание. Запатентованная система замены штемпельной подушки. Сменная подушка 6/46040.</t>
  </si>
  <si>
    <t>Формат A4+, размер не менее 24,5×33,5 см. Цвет: ассортимент. Толщина материала не менее 160 мкм. Наличие кармана на лицевой обложке папки. Материал пвх.  Формат папки ориентирован горизонтально. Вместимость не менее 120 листов.</t>
  </si>
  <si>
    <t>Формат А4. Толщина материала не менее 180 мкм. Цвет: ассортимент. Материал полипропилен Формат папки  ориентирован горизонтально. Вместимость не менее  120 листов.</t>
  </si>
  <si>
    <t>Формат изделия: не менее 405х145 мм, формат блока: не менее 400х117 мм объем: не менее 114 стр., бумага: офсет не менее 80 г/м2, вырубка по месяцам. Датированный на 2015 год, с указанием времени на каждый день</t>
  </si>
  <si>
    <t>Длина шнура: не менее 1.8 м. Количество розеток: не менее 6 шт. Мощность нагрузки: не менее 2200 вт. Максимальная поглощаемая энергия: не менее 650 дж. Максимальный ток нагрузки: не менее 10 амп. Наличие крепления на стену. Напряжение: не менее 220 v. Фильтр импульсивных помех: да. Защита от перегрузки: да. Пожаробезопасный корпус: да. Размеры (ДхШхВ): не менее 310x165x48 мм. Цвет внешней поверхности: серый. Гарантийный срок: не менее 36 мес. Вес изделия: не менее 0.8 кг.  Наличие функции, позволяющей уменьшить расход электроэнергии за счет отключения от сети не используемого оборудования. Наличие: микропроцессорного управления, временной задержки на повторное включение (включение в нуле тока) для исключения отрицательного воздействия на аппаратуру, мягкого отключения при опасном напряжении в сети, автоматического включения (в нуле тока) при нормализации сетевого напряжения, защиты от импульсной помехи, защиты от ВЧ помех, защиты от короткого замыкания, защиты от перегрузки, защиты от аварийного повышения напряжения в сети, защиты от перегрева, индикации состояния сети.</t>
  </si>
  <si>
    <t>Цветные скрепки, покрытые нетоксичным полимерным материалом. Коробка картонная с пластиковым окошечком. Размер не менее 28 мм. В пачке не менее 70 скрепок разных цветов.</t>
  </si>
  <si>
    <t>Штамп КОПИЯ ВЕРНА + подпись, Дубликат</t>
  </si>
  <si>
    <t>Штамп стандартный - КОПИЯ ВЕРНА+подпись, дубликат. Корпус из пластика оптимального размера с поворотным окрашивающим механизмом. Размер не менее 38х14 мм. Прозрачное основание для удобства размещения штампа на документах. В комплекте: штамп, сменная подушка синего цвета.</t>
  </si>
  <si>
    <t>Количество листов в упаковке: не менее 100 л. Размер изделия: не менее 70x36 мм. Количество на листе: не менее 24 шт. Формат: А4. Возможность оставлять надписи: да. Подходят для печати на лазерных, струйных принтерах и копировальных аппаратах. Белизна верхнего слоя этикеток составляет не менее 98%.</t>
  </si>
  <si>
    <t>Батарейка</t>
  </si>
  <si>
    <t xml:space="preserve">Батарейка </t>
  </si>
  <si>
    <t xml:space="preserve">Блок-кубик </t>
  </si>
  <si>
    <t xml:space="preserve">Блок-кубик запасной </t>
  </si>
  <si>
    <t xml:space="preserve">Блок-кубик с клеевым краем </t>
  </si>
  <si>
    <t xml:space="preserve">Блокнот на спирали </t>
  </si>
  <si>
    <t xml:space="preserve">Датер автоматический </t>
  </si>
  <si>
    <t>Ежедневник датированный 2015 г.</t>
  </si>
  <si>
    <t xml:space="preserve">Клейкие закладки </t>
  </si>
  <si>
    <t>Самоклеящиеся термоэтикетки 58х40 без печати не менее 700 штук в рулоне. Упакованы в белые гофрокороба по не менее 24 рулона, внутри коробки ролики упакованы в термоусадочную пленку блоками по не менее 6 штук. Область применения: для печати информации штрих кодов посредством использования термопринтеров.</t>
  </si>
  <si>
    <t>ИТОГО</t>
  </si>
  <si>
    <t>Картон белый</t>
  </si>
  <si>
    <t>Формат А4, применим для подшивки документов, не менее 200 шт. в упаковке</t>
  </si>
  <si>
    <t>Администрация города Югорска</t>
  </si>
  <si>
    <t>Цветной прозрачный пластик, корешок со сменным бумажным вкладышем. Толщина пластика не менее 35 мкр, формат А4, в упаковке не менее 100 шт.</t>
  </si>
  <si>
    <t>Ширина  линии -1-5 мм, скошенный наконечник, чернила на водной основе, в наборе 4 цвета</t>
  </si>
  <si>
    <t>Списки кандидатов в присяжные заседатели</t>
  </si>
  <si>
    <t>Административная комиссия</t>
  </si>
  <si>
    <t>Заготовка для ламинирования формата А4. Толщина не менее 125 мкр, прозрачность не более 99%, поверхность матовая. Упаковка содержит не менее 100 штук. Глянец</t>
  </si>
  <si>
    <t>Заготовка для ламинирования формата А3. Толщина не менее 100 мкр, прозрачность не более 99%. Упаковка содержит не менее 100 штук. Глянец</t>
  </si>
  <si>
    <t>Комиссия по делам несовершеннолетних</t>
  </si>
  <si>
    <r>
      <t xml:space="preserve">Метод определения начальной (максимальной) цены: </t>
    </r>
    <r>
      <rPr>
        <u/>
        <sz val="12"/>
        <color theme="1"/>
        <rFont val="Times New Roman"/>
        <family val="1"/>
        <charset val="204"/>
      </rPr>
      <t>метод сопоставимых рыночных цен.</t>
    </r>
  </si>
  <si>
    <r>
      <t xml:space="preserve">Способ размещения заказа: </t>
    </r>
    <r>
      <rPr>
        <u/>
        <sz val="12"/>
        <color theme="1"/>
        <rFont val="Times New Roman"/>
        <family val="1"/>
        <charset val="204"/>
      </rPr>
      <t>аукцион в электронной форме</t>
    </r>
  </si>
  <si>
    <t>ИТОГО начальная (максимальная) цена контракта</t>
  </si>
  <si>
    <t>Кол-во для каждого структурного подразделения</t>
  </si>
  <si>
    <t>Адм.</t>
  </si>
  <si>
    <t>ПЗ</t>
  </si>
  <si>
    <t>АК</t>
  </si>
  <si>
    <t>ЗАГС</t>
  </si>
  <si>
    <t>КДН</t>
  </si>
  <si>
    <t>ОТ</t>
  </si>
  <si>
    <t>Итого</t>
  </si>
  <si>
    <t>Батарейка АА</t>
  </si>
  <si>
    <t>Типоразмер –АА, Алкалиновые батарейки, напряжение –не менее 1,5 В. В упаковке не менее 12 шт.</t>
  </si>
  <si>
    <t>Батарейка ААА</t>
  </si>
  <si>
    <t>Типоразмер –ААА, Алкалиновые батарейки, напряжение – не менее 1,5 В. В упаковке не менее 12 шт.</t>
  </si>
  <si>
    <t>Блок-кубик  в прозрачном стакане</t>
  </si>
  <si>
    <t>Блок – офсет, не проклеенный. Плотность бумаги  не менее г/м2, белизна не менее 92%. Размер изделия (ШхДхВ): не менее 90х90х90 мм. Прозрачный пластиковый стакан. Блок-кубик упакован в термоусадочную пленку.</t>
  </si>
  <si>
    <t>Блок-кубик запасной</t>
  </si>
  <si>
    <t>Блок-кубик с клеевым краем</t>
  </si>
  <si>
    <t>Самоклеящаяся бумага для заметок. Размер не менее 51х76 мм. Цвет в ассортименте.</t>
  </si>
  <si>
    <t>Блокнот на спирали</t>
  </si>
  <si>
    <t>Крепление – евроспираль, жесткая нижняя обложка. Внутренний блок – белая бумага (офсет).  Количество листов не менее 80.</t>
  </si>
  <si>
    <t>Датер автоматический</t>
  </si>
  <si>
    <t>Компактный пластиковый корпус с автоматическим окрашиванием. Установка даты с помощью колесиков. Месяц обозначается цифрами. Оттиск однострочный. Дата рассчитана на не менее 12 лет, включая текущий год. Высота шрифта – не менее  3,8 мм, длина оттиска не менее 1,9 см. В комплекте: датер цифровой, синяя сменная подушка E/10 или эквивалент.</t>
  </si>
  <si>
    <t>Фиксирует не менее 50 листов, формат А4, толщина пластика не менее 1,5 мм, размер не менее 313х225мм</t>
  </si>
  <si>
    <t>Размеры рулона не менее 914 мм x 30,5 м. Толщина рулона не менее 50,8 мм. Яркость печатного материала не менеем89%. Плотность бумаги не менее  130 г/м2. Белизна не менее 144%</t>
  </si>
  <si>
    <t>Из металла, для скрепления большого количества бумаги, размер не менее 51 мм. В упаковке не менее 12 шт.</t>
  </si>
  <si>
    <t>Клейкие закладки</t>
  </si>
  <si>
    <t>Упаковка из не менее 5 неоновых цветов, пластиковые полупрозрачные для выделения фрагментов текста, размер не менее 48х6 мм</t>
  </si>
  <si>
    <t>Общий размер календаря не менее 305х675 мм, постер - размер не менее 305х190 мм, картон не менее 300 г. имп. мелованный, подложка - картон не менее 300 г. имп., блоки - размер не менее 290х140 мм, бумага офсет не менее 80 г, металлический гребень – не менее 3, курсор, люверс, индивидуальная упаковка.  С выделением цветом выходных и праздничных дней.</t>
  </si>
  <si>
    <t>Нажимной механизм, резиновый упор для пальцев, стирательная резинка с колпачком. Диаметр стержня не более 0,5 мм.</t>
  </si>
  <si>
    <t>Формат А4, применим для подшивки документов, не менее 200 шт. в упаковке.</t>
  </si>
  <si>
    <t>Ширина ленты  не менее 50 мм. Длина ленты,  не менее 66 м. Толщина материала не менее 47 мкм. Цвет клейкой ленты: прозрачный.</t>
  </si>
  <si>
    <t>Ширина клейкой ленты не менее 19 мм. Длина намотки клейкой ленты не менее 33м. Плотность не менее 35 мкм. Цвет клейкой ленты: прозрачный.</t>
  </si>
  <si>
    <t>Объем не менее 45мл, флакон с дозатором, цвет синий</t>
  </si>
  <si>
    <t>Имеет пластиковый корпус, выполненный в виде «башни». Изделие оснащено магнитным держателем-носиком, который удерживает скрепки и не позволяет им самопроизвольно высыпаться. Корпус имеет полупрозрачный контейнер, который предназначен для визуального контроля наличия скрепок в устройстве.</t>
  </si>
  <si>
    <t>Набор гелевых ручек</t>
  </si>
  <si>
    <t>Прозрачный корпус с деталями в цвет чернил, толщина линии  не более 0,5 мм, металлический наконечник, в наборе 4 цвета.</t>
  </si>
  <si>
    <t>Ширина  линии -1-5 мм, скошенный наконечник, чернила на водной основе, в наборе 4 цвета.</t>
  </si>
  <si>
    <t>В набор входит не менее 9 предметов: 2-ярусный лоток для бумаг без смещения, блок бумаги с подставкой, нож для вскрытия конвертов, подставка с не менее 2-мя шариковыми ручками, подставка для карандашей, подставка для визиток, подставка для заметок, пресс для бумаг, черный коврик на стол размером не менее 40,5×57,5 см.. Выполнен из натурального дерева с оригинальной имитацией «под камень».</t>
  </si>
  <si>
    <t>Для работы с бумагой, тканью, картоном, нержавеющая сталь, двухсторонняя заточка лезвий, с пластиковыми прорезиненными эллиптическими ручками. Длина изделия не менее 180 мм, материал – сталь, длина лезвия не менее  78 мм.</t>
  </si>
  <si>
    <t>Папка-конверт на молнии</t>
  </si>
  <si>
    <t>Формат А4. Толщина материала не менее 180 мкр. Цвет: ассортимент. Материал полипропилен Формат папки  ориентирован горизонтально. Вместимость не менее  120 листов.</t>
  </si>
  <si>
    <t>Папка-уголок</t>
  </si>
  <si>
    <t>Планнинг</t>
  </si>
  <si>
    <t>Формат изделия: не менее 405х145 мм, формат блока: не менее 400х117 мм объем: не менее 114 стр., бумага: офсет не менее 80 г/м2, вырубка по месяцам. Датированный на 2015 год, с указанием времени на каждый день.</t>
  </si>
  <si>
    <t>Скобы для степлера № 24</t>
  </si>
  <si>
    <t>Металлические № 24/6. В картонной коробке не менее 1000 скоб.</t>
  </si>
  <si>
    <t>Скобы для степлера №10</t>
  </si>
  <si>
    <t>Металлические № 10. В картонной коробке не менее 1000 скоб .</t>
  </si>
  <si>
    <t>Термоэтикетки в рулоне</t>
  </si>
  <si>
    <t>Самоклеящиеся термоэтикетки размером 58х40 на ленте в рулоне, без печати, не менее 700 штук в рулоне. Упакованы в белые гофрокороба по не менее 24 рулона, внутри коробки ролики упакованы в термоусадочную пленку блоками по не менее 6 штук. Область применения: для печати информации штрих кодов посредством использования термопринтеров.</t>
  </si>
  <si>
    <t>не менее 2 блоков по не менее 80 листов, клетка без полей, твердая ламинированная обложка, формат А5, четырехкольцовый механизм.</t>
  </si>
  <si>
    <t>На спиртовой основе, объем не менее 20 мл, с губкой.</t>
  </si>
  <si>
    <t>Количество листов в упаковке: не менее 100 л. Размер изделия: не менее 70x36 мм. Количество на листе: не менее 24 шт. Формат: А4. Возможность печатать на принтере надписи. Подходят для печати на лазерных, струйных принтерах и копировальных аппаратах. Белизна верхнего слоя этикеток составляет не менее 98%.</t>
  </si>
  <si>
    <r>
      <t xml:space="preserve">Способ размещения заказа: </t>
    </r>
    <r>
      <rPr>
        <u/>
        <sz val="10"/>
        <color theme="1"/>
        <rFont val="Times New Roman"/>
        <family val="1"/>
        <charset val="204"/>
      </rPr>
      <t>аукцион в электронной форме</t>
    </r>
  </si>
  <si>
    <r>
      <t xml:space="preserve">Метод определения начальной (максимальной) цены: </t>
    </r>
    <r>
      <rPr>
        <u/>
        <sz val="10"/>
        <color theme="1"/>
        <rFont val="Times New Roman"/>
        <family val="1"/>
        <charset val="204"/>
      </rPr>
      <t>метод сопоставимых рыночных цен.</t>
    </r>
  </si>
  <si>
    <t>Зажим для бумаг (51мм)</t>
  </si>
  <si>
    <t>Зажим для бумаг (25 мм)</t>
  </si>
  <si>
    <t>Клейкая лента канцелярская (50мм)</t>
  </si>
  <si>
    <t>Клейкая лента канцелярская (19 мм)</t>
  </si>
  <si>
    <t>Обложки для переплета прозрачные А4</t>
  </si>
  <si>
    <t>Обложки для переплета прозрачные А3</t>
  </si>
  <si>
    <t>Обложки для переплета картонные А4</t>
  </si>
  <si>
    <t>Обложки для переплета картонные А3</t>
  </si>
  <si>
    <t>Заготовки для ламинирования А4</t>
  </si>
  <si>
    <t>Заготовки для ламинирования А3</t>
  </si>
  <si>
    <t>Блок – офсет,  не проклеенный. Плотность бумаги  не менее г/м2, белизна не менее 92%. Размер изделия (ШхДхВ): не менее 90х90х90 мм. Блок-кубик упакован в термоусадочную плёнку.</t>
  </si>
  <si>
    <t>1* Коммерческое предложение от 15.09.2014 № 359</t>
  </si>
  <si>
    <t>3* Коммерческое предложение от 10.09.2014 б/н</t>
  </si>
  <si>
    <t>Сокращенные наименования структурных подразделений:
Адм. – администрация города Югорска
КДН – комиссия по делам несовершеннолетних
ЗАГС – отдел записи актов гражданского состояния
АК – административная комиссия
ОТ – отдел охраны труда
ПЗ – списки кандидатов в присяжные заседатели</t>
  </si>
  <si>
    <t>2* Коммерческое предложени от 15.09.2014 б/н</t>
  </si>
  <si>
    <t>канцелярских товаров</t>
  </si>
  <si>
    <t xml:space="preserve">Оснастка </t>
  </si>
  <si>
    <t xml:space="preserve">Оснастка  </t>
  </si>
  <si>
    <t xml:space="preserve">Автоматическая оснастка для круглой печати, форма корпуса -квадратная, рассчитанным на не менее 600 тысяч оттисков, и встроенной сменной штемпельной подушечкой синего цвета. Оснастка имеет площадку для круглой печати диаметром 40 мм для наклеивания готовой текстовой пластины. Окрашенный оттиск получается автоматически при нажатии на корпус оснастки.  </t>
  </si>
  <si>
    <r>
      <t>Автоматическая оснастка, форма корпуса – круглая, имеет площадку для круглой печати диаметром 40 мм для наклеивания готовой текстовой пластины. Пластиковый корпус цилиндрической формы. Срок службы корпуса оснастки не менее 160 000 оттисков. Сменная подушка.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Окрашенный оттиск получается автоматически при нажатии на корпус оснастки.  </t>
    </r>
  </si>
  <si>
    <t xml:space="preserve">Длина шнура: не менее 1.8 м. Количество розеток: не менее 6 шт. Мощность нагрузки: не менее 2200 вт. Максимальная поглощаемая энергия: не менее 650 дж. Максимальный ток нагрузки: не менее 10 амп. Наличие крепления на стену. Напряжение: не менее 220 v. Фильтр импульсивных помех: да. Защита от перегрузки: да. Пожаробезопасный корпус: да. Размеры (ДхШхВ): не менее 310x165x48 мм. Цвет внешней поверхности: серый. Гарантийный срок: не менее 36 мес. Вес изделия: не менее 0.8 кг.  </t>
  </si>
  <si>
    <t>Файлы А4</t>
  </si>
  <si>
    <t>Файлы А3</t>
  </si>
  <si>
    <t>прозрачный пластик, толщина пластика не менее 35 мкр, формат А4., в уп. Не менее 100 шт.</t>
  </si>
  <si>
    <t>прозрачный пластик. Толщина пластика не менее 35 мкр., формат А3, в уп. Не менее 50 шт.</t>
  </si>
  <si>
    <t>ИТОГО начальная (максимальная) цена контракта составляет 371 885 (триста семьдесят одна тысяча восемьсот восемьдест пять) рублей 40 коп.</t>
  </si>
  <si>
    <t>Работник контрактной службы                                                  М.Г. Филиппова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</si>
</sst>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0" fillId="0" borderId="1" xfId="0" applyNumberFormat="1" applyBorder="1" applyAlignment="1">
      <alignment vertical="top" wrapText="1"/>
    </xf>
    <xf numFmtId="1" fontId="0" fillId="0" borderId="0" xfId="0" applyNumberFormat="1" applyAlignment="1">
      <alignment wrapText="1"/>
    </xf>
    <xf numFmtId="1" fontId="1" fillId="0" borderId="0" xfId="0" applyNumberFormat="1" applyFont="1" applyAlignment="1">
      <alignment horizontal="justify" vertical="center" wrapText="1"/>
    </xf>
    <xf numFmtId="1" fontId="4" fillId="0" borderId="1" xfId="0" applyNumberFormat="1" applyFont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2" fontId="0" fillId="0" borderId="0" xfId="0" applyNumberFormat="1" applyAlignment="1">
      <alignment wrapText="1"/>
    </xf>
    <xf numFmtId="1" fontId="0" fillId="0" borderId="1" xfId="0" applyNumberFormat="1" applyBorder="1" applyAlignment="1">
      <alignment vertical="top" wrapText="1"/>
    </xf>
    <xf numFmtId="1" fontId="0" fillId="0" borderId="0" xfId="0" applyNumberFormat="1" applyAlignment="1">
      <alignment wrapText="1"/>
    </xf>
    <xf numFmtId="1" fontId="1" fillId="0" borderId="0" xfId="0" applyNumberFormat="1" applyFont="1" applyAlignment="1">
      <alignment horizontal="justify" vertical="center" wrapText="1"/>
    </xf>
    <xf numFmtId="1" fontId="4" fillId="0" borderId="1" xfId="0" applyNumberFormat="1" applyFont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2" fontId="0" fillId="0" borderId="0" xfId="0" applyNumberFormat="1" applyAlignment="1">
      <alignment wrapText="1"/>
    </xf>
    <xf numFmtId="1" fontId="1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1" fontId="6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justify" vertical="center" wrapText="1"/>
    </xf>
    <xf numFmtId="1" fontId="5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vertical="top" wrapText="1"/>
    </xf>
    <xf numFmtId="2" fontId="5" fillId="0" borderId="0" xfId="0" applyNumberFormat="1" applyFont="1" applyBorder="1" applyAlignment="1">
      <alignment horizontal="right" wrapText="1"/>
    </xf>
    <xf numFmtId="1" fontId="6" fillId="0" borderId="1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wrapText="1"/>
    </xf>
    <xf numFmtId="4" fontId="0" fillId="0" borderId="1" xfId="0" applyNumberFormat="1" applyBorder="1" applyAlignment="1">
      <alignment vertical="top" wrapText="1"/>
    </xf>
    <xf numFmtId="3" fontId="5" fillId="0" borderId="0" xfId="0" applyNumberFormat="1" applyFont="1" applyAlignment="1">
      <alignment wrapText="1"/>
    </xf>
    <xf numFmtId="1" fontId="6" fillId="0" borderId="1" xfId="0" applyNumberFormat="1" applyFont="1" applyBorder="1" applyAlignment="1">
      <alignment vertical="top" wrapText="1"/>
    </xf>
    <xf numFmtId="1" fontId="5" fillId="0" borderId="6" xfId="0" applyNumberFormat="1" applyFont="1" applyBorder="1" applyAlignment="1">
      <alignment vertical="top" wrapText="1"/>
    </xf>
    <xf numFmtId="1" fontId="5" fillId="0" borderId="7" xfId="0" applyNumberFormat="1" applyFont="1" applyBorder="1" applyAlignment="1">
      <alignment vertical="top" wrapText="1"/>
    </xf>
    <xf numFmtId="1" fontId="5" fillId="0" borderId="8" xfId="0" applyNumberFormat="1" applyFont="1" applyBorder="1" applyAlignment="1">
      <alignment vertical="top" wrapText="1"/>
    </xf>
    <xf numFmtId="1" fontId="5" fillId="0" borderId="9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left" vertical="center" wrapText="1"/>
    </xf>
    <xf numFmtId="2" fontId="0" fillId="0" borderId="3" xfId="0" applyNumberFormat="1" applyBorder="1" applyAlignment="1">
      <alignment horizontal="right" wrapText="1"/>
    </xf>
    <xf numFmtId="1" fontId="2" fillId="0" borderId="2" xfId="0" applyNumberFormat="1" applyFont="1" applyBorder="1" applyAlignment="1">
      <alignment horizontal="left" wrapText="1"/>
    </xf>
    <xf numFmtId="4" fontId="0" fillId="0" borderId="1" xfId="0" applyNumberForma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1" fontId="1" fillId="0" borderId="0" xfId="0" applyNumberFormat="1" applyFont="1" applyAlignment="1">
      <alignment vertical="center" wrapText="1"/>
    </xf>
    <xf numFmtId="1" fontId="0" fillId="0" borderId="2" xfId="0" applyNumberFormat="1" applyBorder="1" applyAlignment="1">
      <alignment horizontal="left" wrapText="1"/>
    </xf>
    <xf numFmtId="1" fontId="5" fillId="0" borderId="0" xfId="0" applyNumberFormat="1" applyFont="1" applyAlignment="1">
      <alignment horizontal="left" wrapText="1"/>
    </xf>
    <xf numFmtId="1" fontId="6" fillId="0" borderId="0" xfId="0" applyNumberFormat="1" applyFont="1" applyAlignment="1">
      <alignment horizontal="left" wrapText="1"/>
    </xf>
    <xf numFmtId="1" fontId="6" fillId="0" borderId="0" xfId="0" applyNumberFormat="1" applyFont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right" wrapText="1"/>
    </xf>
    <xf numFmtId="1" fontId="5" fillId="0" borderId="4" xfId="0" applyNumberFormat="1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6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1" fontId="6" fillId="0" borderId="2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2" fontId="6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4"/>
  <sheetViews>
    <sheetView topLeftCell="A69" workbookViewId="0">
      <selection activeCell="I72" sqref="I72"/>
    </sheetView>
  </sheetViews>
  <sheetFormatPr defaultColWidth="8.85546875" defaultRowHeight="15"/>
  <cols>
    <col min="1" max="1" width="3.7109375" style="2" customWidth="1"/>
    <col min="2" max="2" width="16" style="2" customWidth="1"/>
    <col min="3" max="3" width="22.140625" style="2" customWidth="1"/>
    <col min="4" max="4" width="8.42578125" style="2" customWidth="1"/>
    <col min="5" max="5" width="7.42578125" style="2" customWidth="1"/>
    <col min="6" max="6" width="7.5703125" style="2" customWidth="1"/>
    <col min="7" max="7" width="7.7109375" style="2" customWidth="1"/>
    <col min="8" max="8" width="8.85546875" style="2"/>
    <col min="9" max="9" width="10" style="23" customWidth="1"/>
    <col min="10" max="16384" width="8.85546875" style="2"/>
  </cols>
  <sheetData>
    <row r="1" spans="1:10" ht="15" customHeight="1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14"/>
    </row>
    <row r="2" spans="1:10" ht="15" customHeight="1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14"/>
    </row>
    <row r="3" spans="1:10" ht="15.75">
      <c r="A3" s="3"/>
    </row>
    <row r="4" spans="1:10" ht="15" customHeight="1">
      <c r="A4" s="33" t="s">
        <v>143</v>
      </c>
      <c r="B4" s="33"/>
      <c r="C4" s="33"/>
      <c r="D4" s="33"/>
      <c r="E4" s="33"/>
      <c r="F4" s="33"/>
      <c r="G4" s="33"/>
      <c r="H4" s="33"/>
      <c r="I4" s="33"/>
      <c r="J4" s="13"/>
    </row>
    <row r="5" spans="1:10" ht="15" customHeight="1">
      <c r="A5" s="33" t="s">
        <v>142</v>
      </c>
      <c r="B5" s="33"/>
      <c r="C5" s="33"/>
      <c r="D5" s="33"/>
      <c r="E5" s="33"/>
      <c r="F5" s="33"/>
      <c r="G5" s="33"/>
      <c r="H5" s="33"/>
      <c r="I5" s="33"/>
      <c r="J5" s="13"/>
    </row>
    <row r="6" spans="1:10" ht="15.75">
      <c r="A6" s="35" t="s">
        <v>134</v>
      </c>
      <c r="B6" s="35"/>
      <c r="C6" s="35"/>
      <c r="D6" s="35"/>
      <c r="E6" s="35"/>
      <c r="F6" s="35"/>
      <c r="G6" s="35"/>
      <c r="H6" s="35"/>
      <c r="I6" s="35"/>
    </row>
    <row r="7" spans="1:10" ht="45.2" customHeight="1">
      <c r="A7" s="37" t="s">
        <v>4</v>
      </c>
      <c r="B7" s="37" t="s">
        <v>5</v>
      </c>
      <c r="C7" s="37" t="s">
        <v>6</v>
      </c>
      <c r="D7" s="37" t="s">
        <v>9</v>
      </c>
      <c r="E7" s="37" t="s">
        <v>7</v>
      </c>
      <c r="F7" s="37"/>
      <c r="G7" s="37"/>
      <c r="H7" s="37" t="s">
        <v>13</v>
      </c>
      <c r="I7" s="36" t="s">
        <v>8</v>
      </c>
    </row>
    <row r="8" spans="1:10">
      <c r="A8" s="37"/>
      <c r="B8" s="37"/>
      <c r="C8" s="37"/>
      <c r="D8" s="37"/>
      <c r="E8" s="1" t="s">
        <v>11</v>
      </c>
      <c r="F8" s="1" t="s">
        <v>10</v>
      </c>
      <c r="G8" s="1" t="s">
        <v>12</v>
      </c>
      <c r="H8" s="37"/>
      <c r="I8" s="36"/>
    </row>
    <row r="9" spans="1:10" ht="37.35" customHeight="1">
      <c r="A9" s="1"/>
      <c r="B9" s="1" t="s">
        <v>121</v>
      </c>
      <c r="C9" s="4" t="s">
        <v>14</v>
      </c>
      <c r="D9" s="5">
        <v>3</v>
      </c>
      <c r="E9" s="5">
        <v>368</v>
      </c>
      <c r="F9" s="5">
        <v>380</v>
      </c>
      <c r="G9" s="5">
        <v>375</v>
      </c>
      <c r="H9" s="5">
        <f>(E9+F9+G9)/3</f>
        <v>374.33333333333331</v>
      </c>
      <c r="I9" s="24">
        <f>D9*H9</f>
        <v>1123</v>
      </c>
    </row>
    <row r="10" spans="1:10" ht="39.4" customHeight="1">
      <c r="A10" s="1"/>
      <c r="B10" s="1" t="s">
        <v>122</v>
      </c>
      <c r="C10" s="4" t="s">
        <v>15</v>
      </c>
      <c r="D10" s="5">
        <v>3</v>
      </c>
      <c r="E10" s="5">
        <v>383.72</v>
      </c>
      <c r="F10" s="5">
        <v>390</v>
      </c>
      <c r="G10" s="5">
        <v>385</v>
      </c>
      <c r="H10" s="5">
        <f t="shared" ref="H10:H71" si="0">(E10+F10+G10)/3</f>
        <v>386.24</v>
      </c>
      <c r="I10" s="24">
        <f t="shared" ref="I10:I71" si="1">D10*H10</f>
        <v>1158.72</v>
      </c>
    </row>
    <row r="11" spans="1:10" ht="87.75" customHeight="1">
      <c r="A11" s="1"/>
      <c r="B11" s="1" t="s">
        <v>123</v>
      </c>
      <c r="C11" s="4" t="s">
        <v>106</v>
      </c>
      <c r="D11" s="5">
        <v>20</v>
      </c>
      <c r="E11" s="5">
        <v>94.9</v>
      </c>
      <c r="F11" s="5">
        <v>96</v>
      </c>
      <c r="G11" s="5">
        <v>94</v>
      </c>
      <c r="H11" s="5">
        <f t="shared" si="0"/>
        <v>94.966666666666654</v>
      </c>
      <c r="I11" s="24">
        <f t="shared" si="1"/>
        <v>1899.333333333333</v>
      </c>
    </row>
    <row r="12" spans="1:10" ht="76.7" customHeight="1">
      <c r="A12" s="1"/>
      <c r="B12" s="1" t="s">
        <v>124</v>
      </c>
      <c r="C12" s="4" t="s">
        <v>107</v>
      </c>
      <c r="D12" s="5">
        <v>100</v>
      </c>
      <c r="E12" s="5">
        <v>58.9</v>
      </c>
      <c r="F12" s="5">
        <v>50</v>
      </c>
      <c r="G12" s="5">
        <v>45</v>
      </c>
      <c r="H12" s="5">
        <f t="shared" si="0"/>
        <v>51.300000000000004</v>
      </c>
      <c r="I12" s="24">
        <f t="shared" si="1"/>
        <v>5130</v>
      </c>
    </row>
    <row r="13" spans="1:10" ht="36">
      <c r="A13" s="1"/>
      <c r="B13" s="1" t="s">
        <v>125</v>
      </c>
      <c r="C13" s="4" t="s">
        <v>16</v>
      </c>
      <c r="D13" s="5">
        <v>200</v>
      </c>
      <c r="E13" s="5">
        <v>9.9</v>
      </c>
      <c r="F13" s="5">
        <v>12</v>
      </c>
      <c r="G13" s="5">
        <v>11</v>
      </c>
      <c r="H13" s="5">
        <f t="shared" si="0"/>
        <v>10.966666666666667</v>
      </c>
      <c r="I13" s="24">
        <f t="shared" si="1"/>
        <v>2193.3333333333335</v>
      </c>
    </row>
    <row r="14" spans="1:10" ht="72">
      <c r="A14" s="1"/>
      <c r="B14" s="1" t="s">
        <v>126</v>
      </c>
      <c r="C14" s="4" t="s">
        <v>17</v>
      </c>
      <c r="D14" s="5">
        <v>50</v>
      </c>
      <c r="E14" s="5">
        <v>50.1</v>
      </c>
      <c r="F14" s="5">
        <v>70</v>
      </c>
      <c r="G14" s="5">
        <v>63</v>
      </c>
      <c r="H14" s="5">
        <f t="shared" si="0"/>
        <v>61.033333333333331</v>
      </c>
      <c r="I14" s="24">
        <f t="shared" si="1"/>
        <v>3051.6666666666665</v>
      </c>
    </row>
    <row r="15" spans="1:10" ht="180">
      <c r="A15" s="1"/>
      <c r="B15" s="1" t="s">
        <v>127</v>
      </c>
      <c r="C15" s="4" t="s">
        <v>108</v>
      </c>
      <c r="D15" s="5">
        <v>3</v>
      </c>
      <c r="E15" s="5">
        <v>205</v>
      </c>
      <c r="F15" s="5">
        <v>230</v>
      </c>
      <c r="G15" s="5">
        <v>242</v>
      </c>
      <c r="H15" s="5">
        <f t="shared" si="0"/>
        <v>225.66666666666666</v>
      </c>
      <c r="I15" s="24">
        <f t="shared" si="1"/>
        <v>677</v>
      </c>
    </row>
    <row r="16" spans="1:10" ht="60">
      <c r="A16" s="1"/>
      <c r="B16" s="1" t="s">
        <v>18</v>
      </c>
      <c r="C16" s="4" t="s">
        <v>19</v>
      </c>
      <c r="D16" s="5">
        <v>20</v>
      </c>
      <c r="E16" s="5">
        <v>84</v>
      </c>
      <c r="F16" s="5">
        <v>90</v>
      </c>
      <c r="G16" s="5">
        <v>92</v>
      </c>
      <c r="H16" s="5">
        <f t="shared" si="0"/>
        <v>88.666666666666671</v>
      </c>
      <c r="I16" s="24">
        <f t="shared" si="1"/>
        <v>1773.3333333333335</v>
      </c>
    </row>
    <row r="17" spans="1:9" ht="108">
      <c r="A17" s="1"/>
      <c r="B17" s="1" t="s">
        <v>20</v>
      </c>
      <c r="C17" s="4" t="s">
        <v>21</v>
      </c>
      <c r="D17" s="5">
        <v>16</v>
      </c>
      <c r="E17" s="5">
        <v>879</v>
      </c>
      <c r="F17" s="5">
        <v>900</v>
      </c>
      <c r="G17" s="5">
        <v>976</v>
      </c>
      <c r="H17" s="5">
        <f t="shared" si="0"/>
        <v>918.33333333333337</v>
      </c>
      <c r="I17" s="24">
        <f t="shared" si="1"/>
        <v>14693.333333333334</v>
      </c>
    </row>
    <row r="18" spans="1:9" ht="96">
      <c r="A18" s="1"/>
      <c r="B18" s="1" t="s">
        <v>20</v>
      </c>
      <c r="C18" s="4" t="s">
        <v>109</v>
      </c>
      <c r="D18" s="5">
        <v>4</v>
      </c>
      <c r="E18" s="5">
        <v>697</v>
      </c>
      <c r="F18" s="5">
        <v>700</v>
      </c>
      <c r="G18" s="5">
        <v>696</v>
      </c>
      <c r="H18" s="5">
        <f t="shared" si="0"/>
        <v>697.66666666666663</v>
      </c>
      <c r="I18" s="24">
        <f t="shared" si="1"/>
        <v>2790.6666666666665</v>
      </c>
    </row>
    <row r="19" spans="1:9" ht="96">
      <c r="A19" s="1"/>
      <c r="B19" s="1" t="s">
        <v>20</v>
      </c>
      <c r="C19" s="4" t="s">
        <v>110</v>
      </c>
      <c r="D19" s="5">
        <v>2</v>
      </c>
      <c r="E19" s="5">
        <v>2765</v>
      </c>
      <c r="F19" s="5">
        <v>2770</v>
      </c>
      <c r="G19" s="5">
        <v>2680</v>
      </c>
      <c r="H19" s="5">
        <f t="shared" si="0"/>
        <v>2738.3333333333335</v>
      </c>
      <c r="I19" s="24">
        <f t="shared" si="1"/>
        <v>5476.666666666667</v>
      </c>
    </row>
    <row r="20" spans="1:9" ht="45">
      <c r="A20" s="1"/>
      <c r="B20" s="1" t="s">
        <v>128</v>
      </c>
      <c r="C20" s="4" t="s">
        <v>22</v>
      </c>
      <c r="D20" s="5">
        <v>40</v>
      </c>
      <c r="E20" s="5">
        <v>200</v>
      </c>
      <c r="F20" s="5">
        <v>220</v>
      </c>
      <c r="G20" s="5">
        <v>218</v>
      </c>
      <c r="H20" s="5">
        <f t="shared" si="0"/>
        <v>212.66666666666666</v>
      </c>
      <c r="I20" s="24">
        <f t="shared" si="1"/>
        <v>8506.6666666666661</v>
      </c>
    </row>
    <row r="21" spans="1:9" ht="60">
      <c r="A21" s="1"/>
      <c r="B21" s="1" t="s">
        <v>23</v>
      </c>
      <c r="C21" s="4" t="s">
        <v>24</v>
      </c>
      <c r="D21" s="5">
        <v>30</v>
      </c>
      <c r="E21" s="5">
        <v>87.9</v>
      </c>
      <c r="F21" s="5">
        <v>90</v>
      </c>
      <c r="G21" s="5">
        <v>83</v>
      </c>
      <c r="H21" s="5">
        <f t="shared" si="0"/>
        <v>86.966666666666654</v>
      </c>
      <c r="I21" s="24">
        <f t="shared" si="1"/>
        <v>2608.9999999999995</v>
      </c>
    </row>
    <row r="22" spans="1:9" ht="60">
      <c r="A22" s="1"/>
      <c r="B22" s="1" t="s">
        <v>23</v>
      </c>
      <c r="C22" s="4" t="s">
        <v>25</v>
      </c>
      <c r="D22" s="5">
        <v>30</v>
      </c>
      <c r="E22" s="5">
        <v>39.380000000000003</v>
      </c>
      <c r="F22" s="5">
        <v>38</v>
      </c>
      <c r="G22" s="5">
        <v>32</v>
      </c>
      <c r="H22" s="5">
        <f t="shared" si="0"/>
        <v>36.46</v>
      </c>
      <c r="I22" s="24">
        <f t="shared" si="1"/>
        <v>1093.8</v>
      </c>
    </row>
    <row r="23" spans="1:9" ht="72">
      <c r="A23" s="1"/>
      <c r="B23" s="1" t="s">
        <v>129</v>
      </c>
      <c r="C23" s="4" t="s">
        <v>26</v>
      </c>
      <c r="D23" s="5">
        <v>300</v>
      </c>
      <c r="E23" s="5">
        <v>32.9</v>
      </c>
      <c r="F23" s="5">
        <v>30</v>
      </c>
      <c r="G23" s="5">
        <v>28</v>
      </c>
      <c r="H23" s="5">
        <f t="shared" si="0"/>
        <v>30.3</v>
      </c>
      <c r="I23" s="24">
        <f t="shared" si="1"/>
        <v>9090</v>
      </c>
    </row>
    <row r="24" spans="1:9" ht="192">
      <c r="A24" s="1"/>
      <c r="B24" s="1" t="s">
        <v>27</v>
      </c>
      <c r="C24" s="4" t="s">
        <v>28</v>
      </c>
      <c r="D24" s="5">
        <v>20</v>
      </c>
      <c r="E24" s="5">
        <v>360</v>
      </c>
      <c r="F24" s="5">
        <v>250</v>
      </c>
      <c r="G24" s="5">
        <v>216</v>
      </c>
      <c r="H24" s="5">
        <f t="shared" si="0"/>
        <v>275.33333333333331</v>
      </c>
      <c r="I24" s="24">
        <f t="shared" si="1"/>
        <v>5506.6666666666661</v>
      </c>
    </row>
    <row r="25" spans="1:9" ht="36">
      <c r="A25" s="1"/>
      <c r="B25" s="1" t="s">
        <v>29</v>
      </c>
      <c r="C25" s="4" t="s">
        <v>30</v>
      </c>
      <c r="D25" s="5">
        <v>5</v>
      </c>
      <c r="E25" s="5">
        <v>462</v>
      </c>
      <c r="F25" s="5">
        <v>500</v>
      </c>
      <c r="G25" s="5">
        <v>456</v>
      </c>
      <c r="H25" s="5">
        <f t="shared" si="0"/>
        <v>472.66666666666669</v>
      </c>
      <c r="I25" s="24">
        <f t="shared" si="1"/>
        <v>2363.3333333333335</v>
      </c>
    </row>
    <row r="26" spans="1:9" ht="72">
      <c r="A26" s="1"/>
      <c r="B26" s="1" t="s">
        <v>31</v>
      </c>
      <c r="C26" s="4" t="s">
        <v>32</v>
      </c>
      <c r="D26" s="5">
        <v>200</v>
      </c>
      <c r="E26" s="5">
        <v>12.9</v>
      </c>
      <c r="F26" s="5">
        <v>15</v>
      </c>
      <c r="G26" s="5">
        <v>22</v>
      </c>
      <c r="H26" s="5">
        <f t="shared" si="0"/>
        <v>16.633333333333333</v>
      </c>
      <c r="I26" s="24">
        <f t="shared" si="1"/>
        <v>3326.6666666666665</v>
      </c>
    </row>
    <row r="27" spans="1:9" ht="41.85" customHeight="1">
      <c r="A27" s="1"/>
      <c r="B27" s="1" t="s">
        <v>132</v>
      </c>
      <c r="C27" s="4" t="s">
        <v>133</v>
      </c>
      <c r="D27" s="5">
        <v>10</v>
      </c>
      <c r="E27" s="5">
        <v>371.69</v>
      </c>
      <c r="F27" s="5">
        <v>370</v>
      </c>
      <c r="G27" s="5">
        <v>384</v>
      </c>
      <c r="H27" s="5">
        <f t="shared" si="0"/>
        <v>375.23</v>
      </c>
      <c r="I27" s="24">
        <f t="shared" si="1"/>
        <v>3752.3</v>
      </c>
    </row>
    <row r="28" spans="1:9" ht="60">
      <c r="A28" s="1"/>
      <c r="B28" s="1" t="s">
        <v>33</v>
      </c>
      <c r="C28" s="4" t="s">
        <v>34</v>
      </c>
      <c r="D28" s="5">
        <v>200</v>
      </c>
      <c r="E28" s="5">
        <v>75</v>
      </c>
      <c r="F28" s="5">
        <v>78</v>
      </c>
      <c r="G28" s="5">
        <v>71</v>
      </c>
      <c r="H28" s="5">
        <f t="shared" si="0"/>
        <v>74.666666666666671</v>
      </c>
      <c r="I28" s="24">
        <f t="shared" si="1"/>
        <v>14933.333333333334</v>
      </c>
    </row>
    <row r="29" spans="1:9" ht="72">
      <c r="A29" s="1"/>
      <c r="B29" s="1" t="s">
        <v>35</v>
      </c>
      <c r="C29" s="4" t="s">
        <v>36</v>
      </c>
      <c r="D29" s="5">
        <v>50</v>
      </c>
      <c r="E29" s="5">
        <v>36.25</v>
      </c>
      <c r="F29" s="5">
        <v>40</v>
      </c>
      <c r="G29" s="5">
        <v>35</v>
      </c>
      <c r="H29" s="5">
        <f t="shared" si="0"/>
        <v>37.083333333333336</v>
      </c>
      <c r="I29" s="24">
        <f t="shared" si="1"/>
        <v>1854.1666666666667</v>
      </c>
    </row>
    <row r="30" spans="1:9" ht="84">
      <c r="A30" s="1"/>
      <c r="B30" s="1" t="s">
        <v>35</v>
      </c>
      <c r="C30" s="4" t="s">
        <v>37</v>
      </c>
      <c r="D30" s="5">
        <v>20</v>
      </c>
      <c r="E30" s="5">
        <v>12.7</v>
      </c>
      <c r="F30" s="5">
        <v>15</v>
      </c>
      <c r="G30" s="5">
        <v>18</v>
      </c>
      <c r="H30" s="5">
        <f t="shared" si="0"/>
        <v>15.233333333333334</v>
      </c>
      <c r="I30" s="24">
        <f t="shared" si="1"/>
        <v>304.66666666666669</v>
      </c>
    </row>
    <row r="31" spans="1:9" ht="72">
      <c r="A31" s="1"/>
      <c r="B31" s="1" t="s">
        <v>38</v>
      </c>
      <c r="C31" s="4" t="s">
        <v>39</v>
      </c>
      <c r="D31" s="5">
        <v>150</v>
      </c>
      <c r="E31" s="5">
        <v>65.28</v>
      </c>
      <c r="F31" s="5">
        <v>70</v>
      </c>
      <c r="G31" s="5">
        <v>68</v>
      </c>
      <c r="H31" s="5">
        <f t="shared" si="0"/>
        <v>67.760000000000005</v>
      </c>
      <c r="I31" s="24">
        <f t="shared" si="1"/>
        <v>10164</v>
      </c>
    </row>
    <row r="32" spans="1:9" ht="72">
      <c r="A32" s="1"/>
      <c r="B32" s="1" t="s">
        <v>38</v>
      </c>
      <c r="C32" s="4" t="s">
        <v>40</v>
      </c>
      <c r="D32" s="5">
        <v>5</v>
      </c>
      <c r="E32" s="5">
        <v>217.79</v>
      </c>
      <c r="F32" s="5">
        <v>220</v>
      </c>
      <c r="G32" s="5">
        <v>212</v>
      </c>
      <c r="H32" s="5">
        <f t="shared" si="0"/>
        <v>216.59666666666666</v>
      </c>
      <c r="I32" s="24">
        <f t="shared" si="1"/>
        <v>1082.9833333333333</v>
      </c>
    </row>
    <row r="33" spans="1:9" ht="228">
      <c r="A33" s="1"/>
      <c r="B33" s="1" t="s">
        <v>41</v>
      </c>
      <c r="C33" s="4" t="s">
        <v>111</v>
      </c>
      <c r="D33" s="5">
        <v>100</v>
      </c>
      <c r="E33" s="5">
        <v>12.66</v>
      </c>
      <c r="F33" s="5">
        <v>13</v>
      </c>
      <c r="G33" s="5">
        <v>15</v>
      </c>
      <c r="H33" s="5">
        <f t="shared" si="0"/>
        <v>13.553333333333333</v>
      </c>
      <c r="I33" s="24">
        <f t="shared" si="1"/>
        <v>1355.3333333333333</v>
      </c>
    </row>
    <row r="34" spans="1:9" ht="156">
      <c r="A34" s="1"/>
      <c r="B34" s="1" t="s">
        <v>42</v>
      </c>
      <c r="C34" s="4" t="s">
        <v>43</v>
      </c>
      <c r="D34" s="5">
        <v>3</v>
      </c>
      <c r="E34" s="5">
        <v>151.82</v>
      </c>
      <c r="F34" s="5">
        <v>150</v>
      </c>
      <c r="G34" s="5">
        <v>168</v>
      </c>
      <c r="H34" s="5">
        <f t="shared" si="0"/>
        <v>156.60666666666665</v>
      </c>
      <c r="I34" s="24">
        <f t="shared" si="1"/>
        <v>469.81999999999994</v>
      </c>
    </row>
    <row r="35" spans="1:9" ht="36">
      <c r="A35" s="1"/>
      <c r="B35" s="1" t="s">
        <v>44</v>
      </c>
      <c r="C35" s="4" t="s">
        <v>45</v>
      </c>
      <c r="D35" s="5">
        <v>50</v>
      </c>
      <c r="E35" s="5">
        <v>23.5</v>
      </c>
      <c r="F35" s="5">
        <v>22</v>
      </c>
      <c r="G35" s="5">
        <v>26</v>
      </c>
      <c r="H35" s="5">
        <f t="shared" si="0"/>
        <v>23.833333333333332</v>
      </c>
      <c r="I35" s="24">
        <f t="shared" si="1"/>
        <v>1191.6666666666665</v>
      </c>
    </row>
    <row r="36" spans="1:9" ht="30">
      <c r="A36" s="1"/>
      <c r="B36" s="1" t="s">
        <v>46</v>
      </c>
      <c r="C36" s="4" t="s">
        <v>47</v>
      </c>
      <c r="D36" s="5">
        <v>10</v>
      </c>
      <c r="E36" s="5">
        <v>39</v>
      </c>
      <c r="F36" s="5">
        <v>45</v>
      </c>
      <c r="G36" s="5">
        <v>52</v>
      </c>
      <c r="H36" s="5">
        <f t="shared" si="0"/>
        <v>45.333333333333336</v>
      </c>
      <c r="I36" s="24">
        <f t="shared" si="1"/>
        <v>453.33333333333337</v>
      </c>
    </row>
    <row r="37" spans="1:9" ht="180">
      <c r="A37" s="1"/>
      <c r="B37" s="1" t="s">
        <v>48</v>
      </c>
      <c r="C37" s="4" t="s">
        <v>49</v>
      </c>
      <c r="D37" s="5">
        <v>20</v>
      </c>
      <c r="E37" s="5">
        <v>173.01</v>
      </c>
      <c r="F37" s="5">
        <v>180</v>
      </c>
      <c r="G37" s="5">
        <v>176</v>
      </c>
      <c r="H37" s="5">
        <f t="shared" si="0"/>
        <v>176.33666666666667</v>
      </c>
      <c r="I37" s="24">
        <f t="shared" si="1"/>
        <v>3526.7333333333336</v>
      </c>
    </row>
    <row r="38" spans="1:9" ht="72">
      <c r="A38" s="1"/>
      <c r="B38" s="1" t="s">
        <v>50</v>
      </c>
      <c r="C38" s="4" t="s">
        <v>51</v>
      </c>
      <c r="D38" s="5">
        <v>30</v>
      </c>
      <c r="E38" s="5">
        <v>38</v>
      </c>
      <c r="F38" s="5">
        <v>44.9</v>
      </c>
      <c r="G38" s="5">
        <v>48</v>
      </c>
      <c r="H38" s="5">
        <f t="shared" si="0"/>
        <v>43.633333333333333</v>
      </c>
      <c r="I38" s="24">
        <f t="shared" si="1"/>
        <v>1309</v>
      </c>
    </row>
    <row r="39" spans="1:9" ht="48">
      <c r="A39" s="1"/>
      <c r="B39" s="1" t="s">
        <v>52</v>
      </c>
      <c r="C39" s="4" t="s">
        <v>53</v>
      </c>
      <c r="D39" s="5">
        <v>50</v>
      </c>
      <c r="E39" s="5">
        <v>44.9</v>
      </c>
      <c r="F39" s="5">
        <v>176</v>
      </c>
      <c r="G39" s="5">
        <v>182</v>
      </c>
      <c r="H39" s="5">
        <f t="shared" si="0"/>
        <v>134.29999999999998</v>
      </c>
      <c r="I39" s="24">
        <f t="shared" si="1"/>
        <v>6714.9999999999991</v>
      </c>
    </row>
    <row r="40" spans="1:9" ht="216">
      <c r="A40" s="1"/>
      <c r="B40" s="1" t="s">
        <v>54</v>
      </c>
      <c r="C40" s="4" t="s">
        <v>55</v>
      </c>
      <c r="D40" s="5">
        <v>1</v>
      </c>
      <c r="E40" s="5">
        <v>3170.36</v>
      </c>
      <c r="F40" s="5">
        <v>3200</v>
      </c>
      <c r="G40" s="5">
        <v>3480</v>
      </c>
      <c r="H40" s="5">
        <f t="shared" si="0"/>
        <v>3283.4533333333334</v>
      </c>
      <c r="I40" s="24">
        <f t="shared" si="1"/>
        <v>3283.4533333333334</v>
      </c>
    </row>
    <row r="41" spans="1:9" ht="132">
      <c r="A41" s="1"/>
      <c r="B41" s="1" t="s">
        <v>56</v>
      </c>
      <c r="C41" s="4" t="s">
        <v>57</v>
      </c>
      <c r="D41" s="5">
        <v>20</v>
      </c>
      <c r="E41" s="5">
        <v>72.97</v>
      </c>
      <c r="F41" s="5">
        <v>60</v>
      </c>
      <c r="G41" s="5">
        <v>60</v>
      </c>
      <c r="H41" s="5">
        <f t="shared" si="0"/>
        <v>64.323333333333338</v>
      </c>
      <c r="I41" s="24">
        <f t="shared" si="1"/>
        <v>1286.4666666666667</v>
      </c>
    </row>
    <row r="42" spans="1:9" ht="72">
      <c r="A42" s="1"/>
      <c r="B42" s="1" t="s">
        <v>58</v>
      </c>
      <c r="C42" s="4" t="s">
        <v>59</v>
      </c>
      <c r="D42" s="5">
        <v>1</v>
      </c>
      <c r="E42" s="5">
        <v>637</v>
      </c>
      <c r="F42" s="5">
        <v>640</v>
      </c>
      <c r="G42" s="5">
        <v>656</v>
      </c>
      <c r="H42" s="5">
        <f t="shared" si="0"/>
        <v>644.33333333333337</v>
      </c>
      <c r="I42" s="24">
        <f t="shared" si="1"/>
        <v>644.33333333333337</v>
      </c>
    </row>
    <row r="43" spans="1:9" ht="72">
      <c r="A43" s="1"/>
      <c r="B43" s="1" t="s">
        <v>58</v>
      </c>
      <c r="C43" s="4" t="s">
        <v>60</v>
      </c>
      <c r="D43" s="5">
        <v>1</v>
      </c>
      <c r="E43" s="5">
        <v>1109</v>
      </c>
      <c r="F43" s="5">
        <v>1100</v>
      </c>
      <c r="G43" s="5">
        <v>1136</v>
      </c>
      <c r="H43" s="5">
        <f t="shared" si="0"/>
        <v>1115</v>
      </c>
      <c r="I43" s="24">
        <f t="shared" si="1"/>
        <v>1115</v>
      </c>
    </row>
    <row r="44" spans="1:9" ht="84">
      <c r="A44" s="1"/>
      <c r="B44" s="1" t="s">
        <v>61</v>
      </c>
      <c r="C44" s="4" t="s">
        <v>62</v>
      </c>
      <c r="D44" s="5">
        <v>1</v>
      </c>
      <c r="E44" s="5">
        <v>961</v>
      </c>
      <c r="F44" s="5">
        <v>960</v>
      </c>
      <c r="G44" s="5">
        <v>946</v>
      </c>
      <c r="H44" s="5">
        <f t="shared" si="0"/>
        <v>955.66666666666663</v>
      </c>
      <c r="I44" s="24">
        <f t="shared" si="1"/>
        <v>955.66666666666663</v>
      </c>
    </row>
    <row r="45" spans="1:9" ht="84">
      <c r="A45" s="1"/>
      <c r="B45" s="1" t="s">
        <v>61</v>
      </c>
      <c r="C45" s="4" t="s">
        <v>63</v>
      </c>
      <c r="D45" s="5">
        <v>1</v>
      </c>
      <c r="E45" s="5">
        <v>1099</v>
      </c>
      <c r="F45" s="5">
        <v>1100</v>
      </c>
      <c r="G45" s="5">
        <v>1136</v>
      </c>
      <c r="H45" s="5">
        <f t="shared" si="0"/>
        <v>1111.6666666666667</v>
      </c>
      <c r="I45" s="24">
        <f t="shared" si="1"/>
        <v>1111.6666666666667</v>
      </c>
    </row>
    <row r="46" spans="1:9" ht="156">
      <c r="A46" s="1"/>
      <c r="B46" s="1" t="s">
        <v>64</v>
      </c>
      <c r="C46" s="4" t="s">
        <v>112</v>
      </c>
      <c r="D46" s="5">
        <v>2</v>
      </c>
      <c r="E46" s="5">
        <v>230</v>
      </c>
      <c r="F46" s="5">
        <v>240</v>
      </c>
      <c r="G46" s="5">
        <v>252</v>
      </c>
      <c r="H46" s="5">
        <f t="shared" si="0"/>
        <v>240.66666666666666</v>
      </c>
      <c r="I46" s="24">
        <f t="shared" si="1"/>
        <v>481.33333333333331</v>
      </c>
    </row>
    <row r="47" spans="1:9" ht="192">
      <c r="A47" s="1"/>
      <c r="B47" s="1" t="s">
        <v>65</v>
      </c>
      <c r="C47" s="4" t="s">
        <v>66</v>
      </c>
      <c r="D47" s="5">
        <v>3</v>
      </c>
      <c r="E47" s="5">
        <v>243</v>
      </c>
      <c r="F47" s="5">
        <v>250</v>
      </c>
      <c r="G47" s="5">
        <v>264</v>
      </c>
      <c r="H47" s="5">
        <f t="shared" si="0"/>
        <v>252.33333333333334</v>
      </c>
      <c r="I47" s="24">
        <f t="shared" si="1"/>
        <v>757</v>
      </c>
    </row>
    <row r="48" spans="1:9" ht="75">
      <c r="A48" s="1"/>
      <c r="B48" s="1" t="s">
        <v>67</v>
      </c>
      <c r="C48" s="4" t="s">
        <v>68</v>
      </c>
      <c r="D48" s="5">
        <v>20</v>
      </c>
      <c r="E48" s="5">
        <v>128</v>
      </c>
      <c r="F48" s="5">
        <v>135</v>
      </c>
      <c r="G48" s="5">
        <v>120</v>
      </c>
      <c r="H48" s="5">
        <f t="shared" si="0"/>
        <v>127.66666666666667</v>
      </c>
      <c r="I48" s="24">
        <f t="shared" si="1"/>
        <v>2553.3333333333335</v>
      </c>
    </row>
    <row r="49" spans="1:9" ht="144">
      <c r="A49" s="1"/>
      <c r="B49" s="1" t="s">
        <v>69</v>
      </c>
      <c r="C49" s="4" t="s">
        <v>70</v>
      </c>
      <c r="D49" s="5">
        <v>50</v>
      </c>
      <c r="E49" s="5">
        <v>117.67</v>
      </c>
      <c r="F49" s="5">
        <v>115</v>
      </c>
      <c r="G49" s="5">
        <v>112</v>
      </c>
      <c r="H49" s="5">
        <f t="shared" si="0"/>
        <v>114.89</v>
      </c>
      <c r="I49" s="24">
        <f t="shared" si="1"/>
        <v>5744.5</v>
      </c>
    </row>
    <row r="50" spans="1:9" ht="132">
      <c r="A50" s="1"/>
      <c r="B50" s="1" t="s">
        <v>71</v>
      </c>
      <c r="C50" s="4" t="s">
        <v>113</v>
      </c>
      <c r="D50" s="5">
        <v>30</v>
      </c>
      <c r="E50" s="5">
        <v>26.22</v>
      </c>
      <c r="F50" s="5">
        <v>30</v>
      </c>
      <c r="G50" s="5">
        <v>42</v>
      </c>
      <c r="H50" s="5">
        <f t="shared" si="0"/>
        <v>32.74</v>
      </c>
      <c r="I50" s="24">
        <f t="shared" si="1"/>
        <v>982.2</v>
      </c>
    </row>
    <row r="51" spans="1:9" ht="108">
      <c r="A51" s="1"/>
      <c r="B51" s="1" t="s">
        <v>72</v>
      </c>
      <c r="C51" s="4" t="s">
        <v>114</v>
      </c>
      <c r="D51" s="5">
        <v>50</v>
      </c>
      <c r="E51" s="5">
        <v>15.74</v>
      </c>
      <c r="F51" s="5">
        <v>15.74</v>
      </c>
      <c r="G51" s="5">
        <v>16</v>
      </c>
      <c r="H51" s="5">
        <f t="shared" si="0"/>
        <v>15.826666666666668</v>
      </c>
      <c r="I51" s="24">
        <f t="shared" si="1"/>
        <v>791.33333333333337</v>
      </c>
    </row>
    <row r="52" spans="1:9" ht="60">
      <c r="A52" s="1"/>
      <c r="B52" s="1" t="s">
        <v>73</v>
      </c>
      <c r="C52" s="4" t="s">
        <v>74</v>
      </c>
      <c r="D52" s="5">
        <v>20</v>
      </c>
      <c r="E52" s="5">
        <v>70</v>
      </c>
      <c r="F52" s="5">
        <v>70</v>
      </c>
      <c r="G52" s="5">
        <v>74</v>
      </c>
      <c r="H52" s="5">
        <f t="shared" si="0"/>
        <v>71.333333333333329</v>
      </c>
      <c r="I52" s="24">
        <f t="shared" si="1"/>
        <v>1426.6666666666665</v>
      </c>
    </row>
    <row r="53" spans="1:9" ht="60">
      <c r="A53" s="1"/>
      <c r="B53" s="1" t="s">
        <v>75</v>
      </c>
      <c r="C53" s="4" t="s">
        <v>76</v>
      </c>
      <c r="D53" s="5">
        <v>200</v>
      </c>
      <c r="E53" s="5">
        <v>2.5</v>
      </c>
      <c r="F53" s="5">
        <v>3</v>
      </c>
      <c r="G53" s="5">
        <v>3</v>
      </c>
      <c r="H53" s="5">
        <f t="shared" si="0"/>
        <v>2.8333333333333335</v>
      </c>
      <c r="I53" s="24">
        <f t="shared" si="1"/>
        <v>566.66666666666674</v>
      </c>
    </row>
    <row r="54" spans="1:9" ht="120">
      <c r="A54" s="1"/>
      <c r="B54" s="1" t="s">
        <v>77</v>
      </c>
      <c r="C54" s="4" t="s">
        <v>78</v>
      </c>
      <c r="D54" s="5">
        <v>200</v>
      </c>
      <c r="E54" s="5">
        <v>9.8000000000000007</v>
      </c>
      <c r="F54" s="5">
        <v>10</v>
      </c>
      <c r="G54" s="5">
        <v>8</v>
      </c>
      <c r="H54" s="5">
        <f t="shared" si="0"/>
        <v>9.2666666666666675</v>
      </c>
      <c r="I54" s="24">
        <f t="shared" si="1"/>
        <v>1853.3333333333335</v>
      </c>
    </row>
    <row r="55" spans="1:9" ht="156">
      <c r="A55" s="1"/>
      <c r="B55" s="1" t="s">
        <v>79</v>
      </c>
      <c r="C55" s="4" t="s">
        <v>80</v>
      </c>
      <c r="D55" s="5">
        <v>1000</v>
      </c>
      <c r="E55" s="5">
        <v>4</v>
      </c>
      <c r="F55" s="5">
        <v>4</v>
      </c>
      <c r="G55" s="5">
        <v>3.1</v>
      </c>
      <c r="H55" s="5">
        <f t="shared" si="0"/>
        <v>3.6999999999999997</v>
      </c>
      <c r="I55" s="24">
        <f t="shared" si="1"/>
        <v>3699.9999999999995</v>
      </c>
    </row>
    <row r="56" spans="1:9" ht="108">
      <c r="A56" s="1"/>
      <c r="B56" s="1" t="s">
        <v>81</v>
      </c>
      <c r="C56" s="4" t="s">
        <v>115</v>
      </c>
      <c r="D56" s="5">
        <v>30</v>
      </c>
      <c r="E56" s="5">
        <v>462.44</v>
      </c>
      <c r="F56" s="5">
        <v>450</v>
      </c>
      <c r="G56" s="5">
        <v>457</v>
      </c>
      <c r="H56" s="5">
        <f t="shared" si="0"/>
        <v>456.48</v>
      </c>
      <c r="I56" s="24">
        <f t="shared" si="1"/>
        <v>13694.400000000001</v>
      </c>
    </row>
    <row r="57" spans="1:9" ht="108">
      <c r="A57" s="1"/>
      <c r="B57" s="1" t="s">
        <v>82</v>
      </c>
      <c r="C57" s="4" t="s">
        <v>83</v>
      </c>
      <c r="D57" s="5">
        <v>20</v>
      </c>
      <c r="E57" s="5">
        <v>142.72</v>
      </c>
      <c r="F57" s="5">
        <v>120</v>
      </c>
      <c r="G57" s="5">
        <v>135</v>
      </c>
      <c r="H57" s="5">
        <f t="shared" si="0"/>
        <v>132.57333333333335</v>
      </c>
      <c r="I57" s="24">
        <f t="shared" si="1"/>
        <v>2651.4666666666672</v>
      </c>
    </row>
    <row r="58" spans="1:9" ht="72">
      <c r="A58" s="1"/>
      <c r="B58" s="1" t="s">
        <v>84</v>
      </c>
      <c r="C58" s="4" t="s">
        <v>85</v>
      </c>
      <c r="D58" s="5">
        <v>100</v>
      </c>
      <c r="E58" s="5">
        <v>5</v>
      </c>
      <c r="F58" s="5">
        <v>15</v>
      </c>
      <c r="G58" s="5">
        <v>12</v>
      </c>
      <c r="H58" s="5">
        <f t="shared" si="0"/>
        <v>10.666666666666666</v>
      </c>
      <c r="I58" s="24">
        <f t="shared" si="1"/>
        <v>1066.6666666666665</v>
      </c>
    </row>
    <row r="59" spans="1:9" ht="84">
      <c r="A59" s="1"/>
      <c r="B59" s="1" t="s">
        <v>86</v>
      </c>
      <c r="C59" s="4" t="s">
        <v>87</v>
      </c>
      <c r="D59" s="5">
        <v>200</v>
      </c>
      <c r="E59" s="5">
        <v>42.9</v>
      </c>
      <c r="F59" s="5">
        <v>40</v>
      </c>
      <c r="G59" s="5">
        <v>38</v>
      </c>
      <c r="H59" s="5">
        <f t="shared" si="0"/>
        <v>40.300000000000004</v>
      </c>
      <c r="I59" s="24">
        <f t="shared" si="1"/>
        <v>8060.0000000000009</v>
      </c>
    </row>
    <row r="60" spans="1:9" ht="409.5">
      <c r="A60" s="1"/>
      <c r="B60" s="1" t="s">
        <v>88</v>
      </c>
      <c r="C60" s="4" t="s">
        <v>116</v>
      </c>
      <c r="D60" s="5">
        <v>5</v>
      </c>
      <c r="E60" s="5">
        <v>1229</v>
      </c>
      <c r="F60" s="5">
        <v>1100</v>
      </c>
      <c r="G60" s="5">
        <v>1136</v>
      </c>
      <c r="H60" s="5">
        <f t="shared" si="0"/>
        <v>1155</v>
      </c>
      <c r="I60" s="24">
        <f t="shared" si="1"/>
        <v>5775</v>
      </c>
    </row>
    <row r="61" spans="1:9" ht="36">
      <c r="A61" s="1"/>
      <c r="B61" s="1" t="s">
        <v>89</v>
      </c>
      <c r="C61" s="4" t="s">
        <v>90</v>
      </c>
      <c r="D61" s="5">
        <v>50</v>
      </c>
      <c r="E61" s="5">
        <v>11.89</v>
      </c>
      <c r="F61" s="5">
        <v>12</v>
      </c>
      <c r="G61" s="5">
        <v>10</v>
      </c>
      <c r="H61" s="5">
        <f t="shared" si="0"/>
        <v>11.296666666666667</v>
      </c>
      <c r="I61" s="24">
        <f t="shared" si="1"/>
        <v>564.83333333333337</v>
      </c>
    </row>
    <row r="62" spans="1:9" ht="36">
      <c r="A62" s="1"/>
      <c r="B62" s="1" t="s">
        <v>91</v>
      </c>
      <c r="C62" s="4" t="s">
        <v>92</v>
      </c>
      <c r="D62" s="5">
        <v>50</v>
      </c>
      <c r="E62" s="5">
        <v>6.89</v>
      </c>
      <c r="F62" s="5">
        <v>5</v>
      </c>
      <c r="G62" s="5">
        <v>6</v>
      </c>
      <c r="H62" s="5">
        <f t="shared" si="0"/>
        <v>5.9633333333333338</v>
      </c>
      <c r="I62" s="24">
        <f t="shared" si="1"/>
        <v>298.16666666666669</v>
      </c>
    </row>
    <row r="63" spans="1:9" ht="96">
      <c r="A63" s="1"/>
      <c r="B63" s="1" t="s">
        <v>93</v>
      </c>
      <c r="C63" s="4" t="s">
        <v>94</v>
      </c>
      <c r="D63" s="5">
        <v>20</v>
      </c>
      <c r="E63" s="5">
        <v>65.62</v>
      </c>
      <c r="F63" s="5">
        <v>70</v>
      </c>
      <c r="G63" s="5">
        <v>79</v>
      </c>
      <c r="H63" s="5">
        <f t="shared" si="0"/>
        <v>71.540000000000006</v>
      </c>
      <c r="I63" s="24">
        <f t="shared" si="1"/>
        <v>1430.8000000000002</v>
      </c>
    </row>
    <row r="64" spans="1:9" ht="96">
      <c r="A64" s="1"/>
      <c r="B64" s="1" t="s">
        <v>95</v>
      </c>
      <c r="C64" s="4" t="s">
        <v>96</v>
      </c>
      <c r="D64" s="5">
        <v>20</v>
      </c>
      <c r="E64" s="5">
        <v>124.81</v>
      </c>
      <c r="F64" s="5">
        <v>130</v>
      </c>
      <c r="G64" s="5">
        <v>98</v>
      </c>
      <c r="H64" s="5">
        <f t="shared" si="0"/>
        <v>117.60333333333334</v>
      </c>
      <c r="I64" s="24">
        <f t="shared" si="1"/>
        <v>2352.0666666666666</v>
      </c>
    </row>
    <row r="65" spans="1:9" ht="180">
      <c r="A65" s="1"/>
      <c r="B65" s="1" t="s">
        <v>97</v>
      </c>
      <c r="C65" s="4" t="s">
        <v>130</v>
      </c>
      <c r="D65" s="5">
        <v>3</v>
      </c>
      <c r="E65" s="5">
        <v>1900</v>
      </c>
      <c r="F65" s="5">
        <v>2000</v>
      </c>
      <c r="G65" s="5">
        <v>2120</v>
      </c>
      <c r="H65" s="5">
        <f t="shared" si="0"/>
        <v>2006.6666666666667</v>
      </c>
      <c r="I65" s="24">
        <f t="shared" si="1"/>
        <v>6020</v>
      </c>
    </row>
    <row r="66" spans="1:9" ht="84">
      <c r="A66" s="1"/>
      <c r="B66" s="1" t="s">
        <v>98</v>
      </c>
      <c r="C66" s="4" t="s">
        <v>99</v>
      </c>
      <c r="D66" s="5">
        <v>20</v>
      </c>
      <c r="E66" s="5">
        <v>100</v>
      </c>
      <c r="F66" s="5">
        <v>110</v>
      </c>
      <c r="G66" s="5">
        <v>130</v>
      </c>
      <c r="H66" s="5">
        <f t="shared" si="0"/>
        <v>113.33333333333333</v>
      </c>
      <c r="I66" s="24">
        <f t="shared" si="1"/>
        <v>2266.6666666666665</v>
      </c>
    </row>
    <row r="67" spans="1:9" ht="48">
      <c r="A67" s="1"/>
      <c r="B67" s="1" t="s">
        <v>100</v>
      </c>
      <c r="C67" s="4" t="s">
        <v>101</v>
      </c>
      <c r="D67" s="5">
        <v>20</v>
      </c>
      <c r="E67" s="5">
        <v>164</v>
      </c>
      <c r="F67" s="5">
        <v>150</v>
      </c>
      <c r="G67" s="5">
        <v>99</v>
      </c>
      <c r="H67" s="5">
        <f t="shared" si="0"/>
        <v>137.66666666666666</v>
      </c>
      <c r="I67" s="24">
        <f t="shared" si="1"/>
        <v>2753.333333333333</v>
      </c>
    </row>
    <row r="68" spans="1:9" ht="96">
      <c r="A68" s="1"/>
      <c r="B68" s="1" t="s">
        <v>102</v>
      </c>
      <c r="C68" s="4" t="s">
        <v>117</v>
      </c>
      <c r="D68" s="5">
        <v>150</v>
      </c>
      <c r="E68" s="5">
        <v>16.77</v>
      </c>
      <c r="F68" s="5">
        <v>18</v>
      </c>
      <c r="G68" s="5">
        <v>16</v>
      </c>
      <c r="H68" s="5">
        <f t="shared" si="0"/>
        <v>16.923333333333332</v>
      </c>
      <c r="I68" s="24">
        <f t="shared" si="1"/>
        <v>2538.5</v>
      </c>
    </row>
    <row r="69" spans="1:9" ht="168">
      <c r="A69" s="1"/>
      <c r="B69" s="1" t="s">
        <v>118</v>
      </c>
      <c r="C69" s="4" t="s">
        <v>119</v>
      </c>
      <c r="D69" s="5">
        <v>4</v>
      </c>
      <c r="E69" s="5">
        <v>200</v>
      </c>
      <c r="F69" s="5">
        <v>220</v>
      </c>
      <c r="G69" s="5">
        <v>224</v>
      </c>
      <c r="H69" s="5">
        <f t="shared" si="0"/>
        <v>214.66666666666666</v>
      </c>
      <c r="I69" s="24">
        <f t="shared" si="1"/>
        <v>858.66666666666663</v>
      </c>
    </row>
    <row r="70" spans="1:9" ht="24">
      <c r="A70" s="1"/>
      <c r="B70" s="1" t="s">
        <v>103</v>
      </c>
      <c r="C70" s="4" t="s">
        <v>104</v>
      </c>
      <c r="D70" s="5">
        <v>50</v>
      </c>
      <c r="E70" s="5">
        <v>32</v>
      </c>
      <c r="F70" s="5">
        <v>35</v>
      </c>
      <c r="G70" s="5">
        <v>38</v>
      </c>
      <c r="H70" s="5">
        <f t="shared" si="0"/>
        <v>35</v>
      </c>
      <c r="I70" s="24">
        <f t="shared" si="1"/>
        <v>1750</v>
      </c>
    </row>
    <row r="71" spans="1:9" ht="168">
      <c r="A71" s="1"/>
      <c r="B71" s="1" t="s">
        <v>105</v>
      </c>
      <c r="C71" s="4" t="s">
        <v>120</v>
      </c>
      <c r="D71" s="5">
        <v>2</v>
      </c>
      <c r="E71" s="5">
        <v>540</v>
      </c>
      <c r="F71" s="5">
        <v>550</v>
      </c>
      <c r="G71" s="5">
        <v>556</v>
      </c>
      <c r="H71" s="5">
        <f t="shared" si="0"/>
        <v>548.66666666666663</v>
      </c>
      <c r="I71" s="24">
        <f t="shared" si="1"/>
        <v>1097.3333333333333</v>
      </c>
    </row>
    <row r="72" spans="1:9">
      <c r="A72" s="34" t="s">
        <v>144</v>
      </c>
      <c r="B72" s="34"/>
      <c r="C72" s="34"/>
      <c r="D72" s="34"/>
      <c r="E72" s="34"/>
      <c r="F72" s="34"/>
      <c r="G72" s="34"/>
      <c r="H72" s="34"/>
      <c r="I72" s="23">
        <f>SUM(I9:I71)</f>
        <v>200006.37666666668</v>
      </c>
    </row>
    <row r="74" spans="1:9">
      <c r="I74" s="23">
        <f>I72+ПЗ!I53+АК!I55+ЗАГС!I31+КДН!I34+ОТ!I52</f>
        <v>371684.62333333335</v>
      </c>
    </row>
  </sheetData>
  <mergeCells count="13">
    <mergeCell ref="A1:I1"/>
    <mergeCell ref="A2:I2"/>
    <mergeCell ref="A4:I4"/>
    <mergeCell ref="A5:I5"/>
    <mergeCell ref="A72:H72"/>
    <mergeCell ref="A6:I6"/>
    <mergeCell ref="I7:I8"/>
    <mergeCell ref="E7:G7"/>
    <mergeCell ref="A7:A8"/>
    <mergeCell ref="B7:B8"/>
    <mergeCell ref="C7:C8"/>
    <mergeCell ref="D7:D8"/>
    <mergeCell ref="H7:H8"/>
  </mergeCells>
  <pageMargins left="0.51181102362204722" right="0.51181102362204722" top="0.55118110236220474" bottom="0.55118110236220474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activeCell="I55" sqref="I55"/>
    </sheetView>
  </sheetViews>
  <sheetFormatPr defaultColWidth="8.85546875" defaultRowHeight="15"/>
  <cols>
    <col min="1" max="1" width="3.7109375" style="2" customWidth="1"/>
    <col min="2" max="2" width="16" style="2" customWidth="1"/>
    <col min="3" max="3" width="18.28515625" style="2" customWidth="1"/>
    <col min="4" max="4" width="8.85546875" style="2"/>
    <col min="5" max="5" width="7.42578125" style="2" customWidth="1"/>
    <col min="6" max="6" width="7.5703125" style="2" customWidth="1"/>
    <col min="7" max="7" width="7.7109375" style="2" customWidth="1"/>
    <col min="8" max="8" width="8.85546875" style="2"/>
    <col min="9" max="9" width="10" style="23" customWidth="1"/>
    <col min="10" max="16384" width="8.85546875" style="2"/>
  </cols>
  <sheetData>
    <row r="1" spans="1:10" ht="15.75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>
      <c r="A3" s="3"/>
    </row>
    <row r="4" spans="1:10" ht="15.7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5.75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.75">
      <c r="A6" s="35" t="s">
        <v>137</v>
      </c>
      <c r="B6" s="35"/>
      <c r="C6" s="35"/>
      <c r="D6" s="35"/>
      <c r="E6" s="35"/>
      <c r="F6" s="35"/>
      <c r="G6" s="35"/>
      <c r="H6" s="35"/>
      <c r="I6" s="35"/>
    </row>
    <row r="7" spans="1:10" ht="45.2" customHeight="1">
      <c r="A7" s="37" t="s">
        <v>4</v>
      </c>
      <c r="B7" s="37" t="s">
        <v>5</v>
      </c>
      <c r="C7" s="37" t="s">
        <v>6</v>
      </c>
      <c r="D7" s="37" t="s">
        <v>9</v>
      </c>
      <c r="E7" s="37" t="s">
        <v>7</v>
      </c>
      <c r="F7" s="37"/>
      <c r="G7" s="37"/>
      <c r="H7" s="37" t="s">
        <v>13</v>
      </c>
      <c r="I7" s="36" t="s">
        <v>8</v>
      </c>
    </row>
    <row r="8" spans="1:10">
      <c r="A8" s="37"/>
      <c r="B8" s="37"/>
      <c r="C8" s="37"/>
      <c r="D8" s="37"/>
      <c r="E8" s="1" t="s">
        <v>11</v>
      </c>
      <c r="F8" s="1" t="s">
        <v>10</v>
      </c>
      <c r="G8" s="1" t="s">
        <v>12</v>
      </c>
      <c r="H8" s="37"/>
      <c r="I8" s="36"/>
    </row>
    <row r="9" spans="1:10" ht="72">
      <c r="A9" s="1"/>
      <c r="B9" s="1" t="s">
        <v>121</v>
      </c>
      <c r="C9" s="4" t="s">
        <v>14</v>
      </c>
      <c r="D9" s="5">
        <v>1</v>
      </c>
      <c r="E9" s="5">
        <v>368</v>
      </c>
      <c r="F9" s="5">
        <v>380</v>
      </c>
      <c r="G9" s="5">
        <v>375</v>
      </c>
      <c r="H9" s="5">
        <f>(E9+F9+G9)/3</f>
        <v>374.33333333333331</v>
      </c>
      <c r="I9" s="24">
        <f>D9*H9</f>
        <v>374.33333333333331</v>
      </c>
    </row>
    <row r="10" spans="1:10" ht="98.85" customHeight="1">
      <c r="A10" s="1"/>
      <c r="B10" s="1" t="s">
        <v>123</v>
      </c>
      <c r="C10" s="4" t="s">
        <v>106</v>
      </c>
      <c r="D10" s="5">
        <v>5</v>
      </c>
      <c r="E10" s="5">
        <v>94.9</v>
      </c>
      <c r="F10" s="5">
        <v>96</v>
      </c>
      <c r="G10" s="5">
        <v>94</v>
      </c>
      <c r="H10" s="5">
        <f t="shared" ref="H10:H52" si="0">(E10+F10+G10)/3</f>
        <v>94.966666666666654</v>
      </c>
      <c r="I10" s="24">
        <f t="shared" ref="I10:I52" si="1">D10*H10</f>
        <v>474.83333333333326</v>
      </c>
    </row>
    <row r="11" spans="1:10" ht="108">
      <c r="A11" s="1"/>
      <c r="B11" s="1" t="s">
        <v>124</v>
      </c>
      <c r="C11" s="4" t="s">
        <v>107</v>
      </c>
      <c r="D11" s="5">
        <v>5</v>
      </c>
      <c r="E11" s="5">
        <v>58.9</v>
      </c>
      <c r="F11" s="5">
        <v>50</v>
      </c>
      <c r="G11" s="5">
        <v>45</v>
      </c>
      <c r="H11" s="5">
        <f t="shared" si="0"/>
        <v>51.300000000000004</v>
      </c>
      <c r="I11" s="24">
        <f t="shared" si="1"/>
        <v>256.5</v>
      </c>
    </row>
    <row r="12" spans="1:10" ht="48">
      <c r="A12" s="1"/>
      <c r="B12" s="1" t="s">
        <v>125</v>
      </c>
      <c r="C12" s="4" t="s">
        <v>16</v>
      </c>
      <c r="D12" s="5">
        <v>15</v>
      </c>
      <c r="E12" s="5">
        <v>9.9</v>
      </c>
      <c r="F12" s="5">
        <v>12</v>
      </c>
      <c r="G12" s="5">
        <v>11</v>
      </c>
      <c r="H12" s="5">
        <f t="shared" si="0"/>
        <v>10.966666666666667</v>
      </c>
      <c r="I12" s="24">
        <f t="shared" si="1"/>
        <v>164.5</v>
      </c>
    </row>
    <row r="13" spans="1:10" ht="84">
      <c r="A13" s="1"/>
      <c r="B13" s="1" t="s">
        <v>126</v>
      </c>
      <c r="C13" s="4" t="s">
        <v>17</v>
      </c>
      <c r="D13" s="5">
        <v>5</v>
      </c>
      <c r="E13" s="5">
        <v>50.1</v>
      </c>
      <c r="F13" s="5">
        <v>70</v>
      </c>
      <c r="G13" s="5">
        <v>63</v>
      </c>
      <c r="H13" s="5">
        <f t="shared" si="0"/>
        <v>61.033333333333331</v>
      </c>
      <c r="I13" s="24">
        <f t="shared" si="1"/>
        <v>305.16666666666663</v>
      </c>
    </row>
    <row r="14" spans="1:10" ht="45">
      <c r="A14" s="1"/>
      <c r="B14" s="1" t="s">
        <v>128</v>
      </c>
      <c r="C14" s="4" t="s">
        <v>22</v>
      </c>
      <c r="D14" s="5">
        <v>5</v>
      </c>
      <c r="E14" s="5">
        <v>200</v>
      </c>
      <c r="F14" s="5">
        <v>220</v>
      </c>
      <c r="G14" s="5">
        <v>218</v>
      </c>
      <c r="H14" s="5">
        <f t="shared" si="0"/>
        <v>212.66666666666666</v>
      </c>
      <c r="I14" s="24">
        <f t="shared" si="1"/>
        <v>1063.3333333333333</v>
      </c>
    </row>
    <row r="15" spans="1:10" ht="72">
      <c r="A15" s="1"/>
      <c r="B15" s="1" t="s">
        <v>23</v>
      </c>
      <c r="C15" s="4" t="s">
        <v>24</v>
      </c>
      <c r="D15" s="5">
        <v>10</v>
      </c>
      <c r="E15" s="5">
        <v>87.9</v>
      </c>
      <c r="F15" s="5">
        <v>90</v>
      </c>
      <c r="G15" s="5">
        <v>83</v>
      </c>
      <c r="H15" s="5">
        <f t="shared" si="0"/>
        <v>86.966666666666654</v>
      </c>
      <c r="I15" s="24">
        <f t="shared" si="1"/>
        <v>869.66666666666652</v>
      </c>
    </row>
    <row r="16" spans="1:10" ht="72">
      <c r="A16" s="1"/>
      <c r="B16" s="1" t="s">
        <v>23</v>
      </c>
      <c r="C16" s="4" t="s">
        <v>25</v>
      </c>
      <c r="D16" s="5">
        <v>5</v>
      </c>
      <c r="E16" s="5">
        <v>39.380000000000003</v>
      </c>
      <c r="F16" s="5">
        <v>38</v>
      </c>
      <c r="G16" s="5">
        <v>32</v>
      </c>
      <c r="H16" s="5">
        <f t="shared" si="0"/>
        <v>36.46</v>
      </c>
      <c r="I16" s="24">
        <f t="shared" si="1"/>
        <v>182.3</v>
      </c>
    </row>
    <row r="17" spans="1:9" ht="84">
      <c r="A17" s="1"/>
      <c r="B17" s="1" t="s">
        <v>129</v>
      </c>
      <c r="C17" s="4" t="s">
        <v>26</v>
      </c>
      <c r="D17" s="5">
        <v>35</v>
      </c>
      <c r="E17" s="5">
        <v>32.9</v>
      </c>
      <c r="F17" s="5">
        <v>30</v>
      </c>
      <c r="G17" s="5">
        <v>28</v>
      </c>
      <c r="H17" s="5">
        <f t="shared" si="0"/>
        <v>30.3</v>
      </c>
      <c r="I17" s="24">
        <f t="shared" si="1"/>
        <v>1060.5</v>
      </c>
    </row>
    <row r="18" spans="1:9" ht="252">
      <c r="A18" s="1"/>
      <c r="B18" s="1" t="s">
        <v>27</v>
      </c>
      <c r="C18" s="4" t="s">
        <v>28</v>
      </c>
      <c r="D18" s="5">
        <v>2</v>
      </c>
      <c r="E18" s="5">
        <v>360</v>
      </c>
      <c r="F18" s="5">
        <v>250</v>
      </c>
      <c r="G18" s="5">
        <v>216</v>
      </c>
      <c r="H18" s="5">
        <f t="shared" si="0"/>
        <v>275.33333333333331</v>
      </c>
      <c r="I18" s="24">
        <f t="shared" si="1"/>
        <v>550.66666666666663</v>
      </c>
    </row>
    <row r="19" spans="1:9" ht="48">
      <c r="A19" s="1"/>
      <c r="B19" s="1" t="s">
        <v>29</v>
      </c>
      <c r="C19" s="4" t="s">
        <v>30</v>
      </c>
      <c r="D19" s="5">
        <v>2</v>
      </c>
      <c r="E19" s="5">
        <v>462</v>
      </c>
      <c r="F19" s="5">
        <v>500</v>
      </c>
      <c r="G19" s="5">
        <v>456</v>
      </c>
      <c r="H19" s="5">
        <f t="shared" si="0"/>
        <v>472.66666666666669</v>
      </c>
      <c r="I19" s="24">
        <f t="shared" si="1"/>
        <v>945.33333333333337</v>
      </c>
    </row>
    <row r="20" spans="1:9" ht="84">
      <c r="A20" s="1"/>
      <c r="B20" s="1" t="s">
        <v>31</v>
      </c>
      <c r="C20" s="4" t="s">
        <v>32</v>
      </c>
      <c r="D20" s="5">
        <v>10</v>
      </c>
      <c r="E20" s="5">
        <v>12.9</v>
      </c>
      <c r="F20" s="5">
        <v>15</v>
      </c>
      <c r="G20" s="5">
        <v>22</v>
      </c>
      <c r="H20" s="5">
        <f t="shared" si="0"/>
        <v>16.633333333333333</v>
      </c>
      <c r="I20" s="24">
        <f t="shared" si="1"/>
        <v>166.33333333333331</v>
      </c>
    </row>
    <row r="21" spans="1:9" ht="41.85" customHeight="1">
      <c r="A21" s="1"/>
      <c r="B21" s="1" t="s">
        <v>132</v>
      </c>
      <c r="C21" s="4" t="s">
        <v>133</v>
      </c>
      <c r="D21" s="5">
        <v>1</v>
      </c>
      <c r="E21" s="5">
        <v>371.69</v>
      </c>
      <c r="F21" s="5">
        <v>370</v>
      </c>
      <c r="G21" s="5">
        <v>384</v>
      </c>
      <c r="H21" s="5">
        <f t="shared" si="0"/>
        <v>375.23</v>
      </c>
      <c r="I21" s="24">
        <f t="shared" si="1"/>
        <v>375.23</v>
      </c>
    </row>
    <row r="22" spans="1:9" ht="60">
      <c r="A22" s="1"/>
      <c r="B22" s="1" t="s">
        <v>33</v>
      </c>
      <c r="C22" s="4" t="s">
        <v>34</v>
      </c>
      <c r="D22" s="5">
        <v>5</v>
      </c>
      <c r="E22" s="5">
        <v>75</v>
      </c>
      <c r="F22" s="5">
        <v>78</v>
      </c>
      <c r="G22" s="5">
        <v>71</v>
      </c>
      <c r="H22" s="5">
        <f t="shared" si="0"/>
        <v>74.666666666666671</v>
      </c>
      <c r="I22" s="24">
        <f t="shared" si="1"/>
        <v>373.33333333333337</v>
      </c>
    </row>
    <row r="23" spans="1:9" ht="84">
      <c r="A23" s="1"/>
      <c r="B23" s="1" t="s">
        <v>35</v>
      </c>
      <c r="C23" s="4" t="s">
        <v>36</v>
      </c>
      <c r="D23" s="5">
        <v>5</v>
      </c>
      <c r="E23" s="5">
        <v>36.25</v>
      </c>
      <c r="F23" s="5">
        <v>40</v>
      </c>
      <c r="G23" s="5">
        <v>35</v>
      </c>
      <c r="H23" s="5">
        <f t="shared" si="0"/>
        <v>37.083333333333336</v>
      </c>
      <c r="I23" s="24">
        <f t="shared" si="1"/>
        <v>185.41666666666669</v>
      </c>
    </row>
    <row r="24" spans="1:9" ht="72">
      <c r="A24" s="1"/>
      <c r="B24" s="1" t="s">
        <v>38</v>
      </c>
      <c r="C24" s="4" t="s">
        <v>39</v>
      </c>
      <c r="D24" s="5">
        <v>5</v>
      </c>
      <c r="E24" s="5">
        <v>65.28</v>
      </c>
      <c r="F24" s="5">
        <v>70</v>
      </c>
      <c r="G24" s="5">
        <v>68</v>
      </c>
      <c r="H24" s="5">
        <f t="shared" si="0"/>
        <v>67.760000000000005</v>
      </c>
      <c r="I24" s="24">
        <f t="shared" si="1"/>
        <v>338.8</v>
      </c>
    </row>
    <row r="25" spans="1:9" ht="48">
      <c r="A25" s="1"/>
      <c r="B25" s="1" t="s">
        <v>44</v>
      </c>
      <c r="C25" s="4" t="s">
        <v>45</v>
      </c>
      <c r="D25" s="5">
        <v>5</v>
      </c>
      <c r="E25" s="5">
        <v>23.5</v>
      </c>
      <c r="F25" s="5">
        <v>22</v>
      </c>
      <c r="G25" s="5">
        <v>26</v>
      </c>
      <c r="H25" s="5">
        <f t="shared" si="0"/>
        <v>23.833333333333332</v>
      </c>
      <c r="I25" s="24">
        <f t="shared" si="1"/>
        <v>119.16666666666666</v>
      </c>
    </row>
    <row r="26" spans="1:9" ht="216">
      <c r="A26" s="1"/>
      <c r="B26" s="1" t="s">
        <v>48</v>
      </c>
      <c r="C26" s="4" t="s">
        <v>49</v>
      </c>
      <c r="D26" s="5">
        <v>5</v>
      </c>
      <c r="E26" s="5">
        <v>173.01</v>
      </c>
      <c r="F26" s="5">
        <v>180</v>
      </c>
      <c r="G26" s="5">
        <v>176</v>
      </c>
      <c r="H26" s="5">
        <f t="shared" si="0"/>
        <v>176.33666666666667</v>
      </c>
      <c r="I26" s="24">
        <f t="shared" si="1"/>
        <v>881.68333333333339</v>
      </c>
    </row>
    <row r="27" spans="1:9" ht="84">
      <c r="A27" s="1"/>
      <c r="B27" s="1" t="s">
        <v>50</v>
      </c>
      <c r="C27" s="4" t="s">
        <v>51</v>
      </c>
      <c r="D27" s="5">
        <v>5</v>
      </c>
      <c r="E27" s="5">
        <v>38</v>
      </c>
      <c r="F27" s="5">
        <v>44.9</v>
      </c>
      <c r="G27" s="5">
        <v>48</v>
      </c>
      <c r="H27" s="5">
        <f t="shared" si="0"/>
        <v>43.633333333333333</v>
      </c>
      <c r="I27" s="24">
        <f t="shared" si="1"/>
        <v>218.16666666666666</v>
      </c>
    </row>
    <row r="28" spans="1:9" ht="60">
      <c r="A28" s="1"/>
      <c r="B28" s="1" t="s">
        <v>52</v>
      </c>
      <c r="C28" s="4" t="s">
        <v>53</v>
      </c>
      <c r="D28" s="5">
        <v>5</v>
      </c>
      <c r="E28" s="5">
        <v>44.9</v>
      </c>
      <c r="F28" s="5">
        <v>176</v>
      </c>
      <c r="G28" s="5">
        <v>182</v>
      </c>
      <c r="H28" s="5">
        <f t="shared" si="0"/>
        <v>134.29999999999998</v>
      </c>
      <c r="I28" s="24">
        <f t="shared" si="1"/>
        <v>671.49999999999989</v>
      </c>
    </row>
    <row r="29" spans="1:9" ht="276">
      <c r="A29" s="1"/>
      <c r="B29" s="1" t="s">
        <v>54</v>
      </c>
      <c r="C29" s="4" t="s">
        <v>55</v>
      </c>
      <c r="D29" s="5">
        <v>1</v>
      </c>
      <c r="E29" s="5">
        <v>3170.36</v>
      </c>
      <c r="F29" s="5">
        <v>3200</v>
      </c>
      <c r="G29" s="5">
        <v>3480</v>
      </c>
      <c r="H29" s="5">
        <f t="shared" si="0"/>
        <v>3283.4533333333334</v>
      </c>
      <c r="I29" s="24">
        <f t="shared" si="1"/>
        <v>3283.4533333333334</v>
      </c>
    </row>
    <row r="30" spans="1:9" ht="168">
      <c r="A30" s="1"/>
      <c r="B30" s="1" t="s">
        <v>56</v>
      </c>
      <c r="C30" s="4" t="s">
        <v>57</v>
      </c>
      <c r="D30" s="5">
        <v>5</v>
      </c>
      <c r="E30" s="5">
        <v>72.97</v>
      </c>
      <c r="F30" s="5">
        <v>60</v>
      </c>
      <c r="G30" s="5">
        <v>60</v>
      </c>
      <c r="H30" s="5">
        <f t="shared" si="0"/>
        <v>64.323333333333338</v>
      </c>
      <c r="I30" s="24">
        <f t="shared" si="1"/>
        <v>321.61666666666667</v>
      </c>
    </row>
    <row r="31" spans="1:9" ht="84">
      <c r="A31" s="1"/>
      <c r="B31" s="1" t="s">
        <v>58</v>
      </c>
      <c r="C31" s="4" t="s">
        <v>59</v>
      </c>
      <c r="D31" s="5">
        <v>1</v>
      </c>
      <c r="E31" s="5">
        <v>637</v>
      </c>
      <c r="F31" s="5">
        <v>640</v>
      </c>
      <c r="G31" s="5">
        <v>656</v>
      </c>
      <c r="H31" s="5">
        <f t="shared" si="0"/>
        <v>644.33333333333337</v>
      </c>
      <c r="I31" s="24">
        <f t="shared" si="1"/>
        <v>644.33333333333337</v>
      </c>
    </row>
    <row r="32" spans="1:9" ht="96">
      <c r="A32" s="1"/>
      <c r="B32" s="1" t="s">
        <v>61</v>
      </c>
      <c r="C32" s="4" t="s">
        <v>62</v>
      </c>
      <c r="D32" s="5">
        <v>1</v>
      </c>
      <c r="E32" s="5">
        <v>961</v>
      </c>
      <c r="F32" s="5">
        <v>960</v>
      </c>
      <c r="G32" s="5">
        <v>946</v>
      </c>
      <c r="H32" s="5">
        <f t="shared" si="0"/>
        <v>955.66666666666663</v>
      </c>
      <c r="I32" s="24">
        <f t="shared" si="1"/>
        <v>955.66666666666663</v>
      </c>
    </row>
    <row r="33" spans="1:9" ht="75">
      <c r="A33" s="1"/>
      <c r="B33" s="1" t="s">
        <v>67</v>
      </c>
      <c r="C33" s="4" t="s">
        <v>68</v>
      </c>
      <c r="D33" s="5">
        <v>5</v>
      </c>
      <c r="E33" s="5">
        <v>128</v>
      </c>
      <c r="F33" s="5">
        <v>135</v>
      </c>
      <c r="G33" s="5">
        <v>120</v>
      </c>
      <c r="H33" s="5">
        <f t="shared" si="0"/>
        <v>127.66666666666667</v>
      </c>
      <c r="I33" s="24">
        <f t="shared" si="1"/>
        <v>638.33333333333337</v>
      </c>
    </row>
    <row r="34" spans="1:9" ht="156">
      <c r="A34" s="1"/>
      <c r="B34" s="1" t="s">
        <v>69</v>
      </c>
      <c r="C34" s="4" t="s">
        <v>70</v>
      </c>
      <c r="D34" s="5">
        <v>30</v>
      </c>
      <c r="E34" s="5">
        <v>117.67</v>
      </c>
      <c r="F34" s="5">
        <v>115</v>
      </c>
      <c r="G34" s="5">
        <v>112</v>
      </c>
      <c r="H34" s="5">
        <f t="shared" si="0"/>
        <v>114.89</v>
      </c>
      <c r="I34" s="24">
        <f t="shared" si="1"/>
        <v>3446.7</v>
      </c>
    </row>
    <row r="35" spans="1:9" ht="168">
      <c r="A35" s="1"/>
      <c r="B35" s="1" t="s">
        <v>71</v>
      </c>
      <c r="C35" s="4" t="s">
        <v>113</v>
      </c>
      <c r="D35" s="5">
        <v>10</v>
      </c>
      <c r="E35" s="5">
        <v>26.22</v>
      </c>
      <c r="F35" s="5">
        <v>30</v>
      </c>
      <c r="G35" s="5">
        <v>42</v>
      </c>
      <c r="H35" s="5">
        <f t="shared" si="0"/>
        <v>32.74</v>
      </c>
      <c r="I35" s="24">
        <f t="shared" si="1"/>
        <v>327.40000000000003</v>
      </c>
    </row>
    <row r="36" spans="1:9" ht="132">
      <c r="A36" s="1"/>
      <c r="B36" s="1" t="s">
        <v>72</v>
      </c>
      <c r="C36" s="4" t="s">
        <v>114</v>
      </c>
      <c r="D36" s="5">
        <v>10</v>
      </c>
      <c r="E36" s="5">
        <v>15.74</v>
      </c>
      <c r="F36" s="5">
        <v>15.74</v>
      </c>
      <c r="G36" s="5">
        <v>16</v>
      </c>
      <c r="H36" s="5">
        <f t="shared" si="0"/>
        <v>15.826666666666668</v>
      </c>
      <c r="I36" s="24">
        <f t="shared" si="1"/>
        <v>158.26666666666668</v>
      </c>
    </row>
    <row r="37" spans="1:9" ht="84">
      <c r="A37" s="1"/>
      <c r="B37" s="1" t="s">
        <v>73</v>
      </c>
      <c r="C37" s="4" t="s">
        <v>74</v>
      </c>
      <c r="D37" s="5">
        <v>20</v>
      </c>
      <c r="E37" s="5">
        <v>70</v>
      </c>
      <c r="F37" s="5">
        <v>70</v>
      </c>
      <c r="G37" s="5">
        <v>74</v>
      </c>
      <c r="H37" s="5">
        <f t="shared" si="0"/>
        <v>71.333333333333329</v>
      </c>
      <c r="I37" s="24">
        <f t="shared" si="1"/>
        <v>1426.6666666666665</v>
      </c>
    </row>
    <row r="38" spans="1:9" ht="72">
      <c r="A38" s="1"/>
      <c r="B38" s="1" t="s">
        <v>75</v>
      </c>
      <c r="C38" s="4" t="s">
        <v>76</v>
      </c>
      <c r="D38" s="5">
        <v>10</v>
      </c>
      <c r="E38" s="5">
        <v>2.5</v>
      </c>
      <c r="F38" s="5">
        <v>3</v>
      </c>
      <c r="G38" s="5">
        <v>3</v>
      </c>
      <c r="H38" s="5">
        <f t="shared" si="0"/>
        <v>2.8333333333333335</v>
      </c>
      <c r="I38" s="24">
        <f t="shared" si="1"/>
        <v>28.333333333333336</v>
      </c>
    </row>
    <row r="39" spans="1:9" ht="168">
      <c r="A39" s="1"/>
      <c r="B39" s="1" t="s">
        <v>77</v>
      </c>
      <c r="C39" s="4" t="s">
        <v>78</v>
      </c>
      <c r="D39" s="5">
        <v>20</v>
      </c>
      <c r="E39" s="5">
        <v>9.8000000000000007</v>
      </c>
      <c r="F39" s="5">
        <v>10</v>
      </c>
      <c r="G39" s="5">
        <v>8</v>
      </c>
      <c r="H39" s="5">
        <f t="shared" si="0"/>
        <v>9.2666666666666675</v>
      </c>
      <c r="I39" s="24">
        <f t="shared" si="1"/>
        <v>185.33333333333334</v>
      </c>
    </row>
    <row r="40" spans="1:9" ht="144">
      <c r="A40" s="1"/>
      <c r="B40" s="1" t="s">
        <v>81</v>
      </c>
      <c r="C40" s="4" t="s">
        <v>115</v>
      </c>
      <c r="D40" s="5">
        <v>5</v>
      </c>
      <c r="E40" s="5">
        <v>462.44</v>
      </c>
      <c r="F40" s="5">
        <v>450</v>
      </c>
      <c r="G40" s="5">
        <v>457</v>
      </c>
      <c r="H40" s="5">
        <f t="shared" si="0"/>
        <v>456.48</v>
      </c>
      <c r="I40" s="24">
        <f t="shared" si="1"/>
        <v>2282.4</v>
      </c>
    </row>
    <row r="41" spans="1:9" ht="156">
      <c r="A41" s="1"/>
      <c r="B41" s="1" t="s">
        <v>82</v>
      </c>
      <c r="C41" s="4" t="s">
        <v>83</v>
      </c>
      <c r="D41" s="5">
        <v>5</v>
      </c>
      <c r="E41" s="5">
        <v>142.72</v>
      </c>
      <c r="F41" s="5">
        <v>120</v>
      </c>
      <c r="G41" s="5">
        <v>135</v>
      </c>
      <c r="H41" s="5">
        <f t="shared" si="0"/>
        <v>132.57333333333335</v>
      </c>
      <c r="I41" s="24">
        <f t="shared" si="1"/>
        <v>662.86666666666679</v>
      </c>
    </row>
    <row r="42" spans="1:9" ht="120">
      <c r="A42" s="1"/>
      <c r="B42" s="1" t="s">
        <v>84</v>
      </c>
      <c r="C42" s="4" t="s">
        <v>85</v>
      </c>
      <c r="D42" s="5">
        <v>5</v>
      </c>
      <c r="E42" s="5">
        <v>5</v>
      </c>
      <c r="F42" s="5">
        <v>15</v>
      </c>
      <c r="G42" s="5">
        <v>12</v>
      </c>
      <c r="H42" s="5">
        <f t="shared" si="0"/>
        <v>10.666666666666666</v>
      </c>
      <c r="I42" s="24">
        <f t="shared" si="1"/>
        <v>53.333333333333329</v>
      </c>
    </row>
    <row r="43" spans="1:9" ht="120">
      <c r="A43" s="1"/>
      <c r="B43" s="1" t="s">
        <v>86</v>
      </c>
      <c r="C43" s="4" t="s">
        <v>87</v>
      </c>
      <c r="D43" s="5">
        <v>10</v>
      </c>
      <c r="E43" s="5">
        <v>42.9</v>
      </c>
      <c r="F43" s="5">
        <v>40</v>
      </c>
      <c r="G43" s="5">
        <v>38</v>
      </c>
      <c r="H43" s="5">
        <f t="shared" si="0"/>
        <v>40.300000000000004</v>
      </c>
      <c r="I43" s="24">
        <f t="shared" si="1"/>
        <v>403.00000000000006</v>
      </c>
    </row>
    <row r="44" spans="1:9" ht="409.5">
      <c r="A44" s="1"/>
      <c r="B44" s="1" t="s">
        <v>88</v>
      </c>
      <c r="C44" s="4" t="s">
        <v>116</v>
      </c>
      <c r="D44" s="5">
        <v>1</v>
      </c>
      <c r="E44" s="5">
        <v>1229</v>
      </c>
      <c r="F44" s="5">
        <v>1100</v>
      </c>
      <c r="G44" s="5">
        <v>1136</v>
      </c>
      <c r="H44" s="5">
        <f t="shared" si="0"/>
        <v>1155</v>
      </c>
      <c r="I44" s="24">
        <f t="shared" si="1"/>
        <v>1155</v>
      </c>
    </row>
    <row r="45" spans="1:9" ht="48">
      <c r="A45" s="1"/>
      <c r="B45" s="1" t="s">
        <v>89</v>
      </c>
      <c r="C45" s="4" t="s">
        <v>90</v>
      </c>
      <c r="D45" s="5">
        <v>15</v>
      </c>
      <c r="E45" s="5">
        <v>11.89</v>
      </c>
      <c r="F45" s="5">
        <v>12</v>
      </c>
      <c r="G45" s="5">
        <v>10</v>
      </c>
      <c r="H45" s="5">
        <f t="shared" si="0"/>
        <v>11.296666666666667</v>
      </c>
      <c r="I45" s="24">
        <f t="shared" si="1"/>
        <v>169.45</v>
      </c>
    </row>
    <row r="46" spans="1:9" ht="36">
      <c r="A46" s="1"/>
      <c r="B46" s="1" t="s">
        <v>91</v>
      </c>
      <c r="C46" s="4" t="s">
        <v>92</v>
      </c>
      <c r="D46" s="5">
        <v>15</v>
      </c>
      <c r="E46" s="5">
        <v>6.89</v>
      </c>
      <c r="F46" s="5">
        <v>5</v>
      </c>
      <c r="G46" s="5">
        <v>6</v>
      </c>
      <c r="H46" s="5">
        <f t="shared" si="0"/>
        <v>5.9633333333333338</v>
      </c>
      <c r="I46" s="24">
        <f t="shared" si="1"/>
        <v>89.45</v>
      </c>
    </row>
    <row r="47" spans="1:9" ht="120">
      <c r="A47" s="1"/>
      <c r="B47" s="1" t="s">
        <v>93</v>
      </c>
      <c r="C47" s="4" t="s">
        <v>94</v>
      </c>
      <c r="D47" s="5">
        <v>5</v>
      </c>
      <c r="E47" s="5">
        <v>65.62</v>
      </c>
      <c r="F47" s="5">
        <v>70</v>
      </c>
      <c r="G47" s="5">
        <v>79</v>
      </c>
      <c r="H47" s="5">
        <f t="shared" si="0"/>
        <v>71.540000000000006</v>
      </c>
      <c r="I47" s="24">
        <f t="shared" si="1"/>
        <v>357.70000000000005</v>
      </c>
    </row>
    <row r="48" spans="1:9" ht="120">
      <c r="A48" s="1"/>
      <c r="B48" s="1" t="s">
        <v>95</v>
      </c>
      <c r="C48" s="4" t="s">
        <v>96</v>
      </c>
      <c r="D48" s="5">
        <v>5</v>
      </c>
      <c r="E48" s="5">
        <v>124.81</v>
      </c>
      <c r="F48" s="5">
        <v>130</v>
      </c>
      <c r="G48" s="5">
        <v>98</v>
      </c>
      <c r="H48" s="5">
        <f t="shared" si="0"/>
        <v>117.60333333333334</v>
      </c>
      <c r="I48" s="24">
        <f t="shared" si="1"/>
        <v>588.01666666666665</v>
      </c>
    </row>
    <row r="49" spans="1:9" ht="216">
      <c r="A49" s="1"/>
      <c r="B49" s="1" t="s">
        <v>97</v>
      </c>
      <c r="C49" s="4" t="s">
        <v>130</v>
      </c>
      <c r="D49" s="5">
        <v>1</v>
      </c>
      <c r="E49" s="5">
        <v>1900</v>
      </c>
      <c r="F49" s="5">
        <v>2000</v>
      </c>
      <c r="G49" s="5">
        <v>2120</v>
      </c>
      <c r="H49" s="5">
        <f t="shared" si="0"/>
        <v>2006.6666666666667</v>
      </c>
      <c r="I49" s="24">
        <f t="shared" si="1"/>
        <v>2006.6666666666667</v>
      </c>
    </row>
    <row r="50" spans="1:9" ht="84">
      <c r="A50" s="1"/>
      <c r="B50" s="1" t="s">
        <v>98</v>
      </c>
      <c r="C50" s="4" t="s">
        <v>99</v>
      </c>
      <c r="D50" s="5">
        <v>5</v>
      </c>
      <c r="E50" s="5">
        <v>100</v>
      </c>
      <c r="F50" s="5">
        <v>110</v>
      </c>
      <c r="G50" s="5">
        <v>130</v>
      </c>
      <c r="H50" s="5">
        <f t="shared" si="0"/>
        <v>113.33333333333333</v>
      </c>
      <c r="I50" s="24">
        <f t="shared" si="1"/>
        <v>566.66666666666663</v>
      </c>
    </row>
    <row r="51" spans="1:9" ht="144">
      <c r="A51" s="1"/>
      <c r="B51" s="1" t="s">
        <v>102</v>
      </c>
      <c r="C51" s="4" t="s">
        <v>117</v>
      </c>
      <c r="D51" s="5">
        <v>5</v>
      </c>
      <c r="E51" s="5">
        <v>16.77</v>
      </c>
      <c r="F51" s="5">
        <v>18</v>
      </c>
      <c r="G51" s="5">
        <v>16</v>
      </c>
      <c r="H51" s="5">
        <f t="shared" si="0"/>
        <v>16.923333333333332</v>
      </c>
      <c r="I51" s="24">
        <f t="shared" si="1"/>
        <v>84.61666666666666</v>
      </c>
    </row>
    <row r="52" spans="1:9" ht="24">
      <c r="A52" s="1"/>
      <c r="B52" s="1" t="s">
        <v>103</v>
      </c>
      <c r="C52" s="4" t="s">
        <v>104</v>
      </c>
      <c r="D52" s="5">
        <v>5</v>
      </c>
      <c r="E52" s="5">
        <v>32</v>
      </c>
      <c r="F52" s="5">
        <v>35</v>
      </c>
      <c r="G52" s="5">
        <v>38</v>
      </c>
      <c r="H52" s="5">
        <f t="shared" si="0"/>
        <v>35</v>
      </c>
      <c r="I52" s="24">
        <f t="shared" si="1"/>
        <v>175</v>
      </c>
    </row>
    <row r="53" spans="1:9">
      <c r="D53" s="6"/>
      <c r="E53" s="6"/>
      <c r="F53" s="6"/>
      <c r="G53" s="6"/>
      <c r="H53" s="6" t="s">
        <v>131</v>
      </c>
      <c r="I53" s="23">
        <f>SUM(I9:I52)</f>
        <v>29587.03333333334</v>
      </c>
    </row>
  </sheetData>
  <mergeCells count="12">
    <mergeCell ref="I7:I8"/>
    <mergeCell ref="A6:I6"/>
    <mergeCell ref="A1:J1"/>
    <mergeCell ref="A2:J2"/>
    <mergeCell ref="A4:J4"/>
    <mergeCell ref="A5:J5"/>
    <mergeCell ref="A7:A8"/>
    <mergeCell ref="B7:B8"/>
    <mergeCell ref="C7:C8"/>
    <mergeCell ref="D7:D8"/>
    <mergeCell ref="E7:G7"/>
    <mergeCell ref="H7:H8"/>
  </mergeCells>
  <pageMargins left="0.51181102362204722" right="0.51181102362204722" top="0.55118110236220474" bottom="0.55118110236220474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5"/>
  <sheetViews>
    <sheetView topLeftCell="A54" zoomScale="90" zoomScaleNormal="90" workbookViewId="0">
      <selection activeCell="K62" sqref="K62"/>
    </sheetView>
  </sheetViews>
  <sheetFormatPr defaultColWidth="8.85546875" defaultRowHeight="15"/>
  <cols>
    <col min="1" max="1" width="3.7109375" style="2" customWidth="1"/>
    <col min="2" max="2" width="16" style="2" customWidth="1"/>
    <col min="3" max="3" width="18.28515625" style="2" customWidth="1"/>
    <col min="4" max="4" width="8.85546875" style="2"/>
    <col min="5" max="5" width="7.42578125" style="2" customWidth="1"/>
    <col min="6" max="6" width="7.5703125" style="2" customWidth="1"/>
    <col min="7" max="7" width="7.7109375" style="2" customWidth="1"/>
    <col min="8" max="8" width="8.85546875" style="2"/>
    <col min="9" max="9" width="10" style="23" customWidth="1"/>
    <col min="10" max="16384" width="8.85546875" style="2"/>
  </cols>
  <sheetData>
    <row r="1" spans="1:10" ht="15.75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>
      <c r="A3" s="3"/>
    </row>
    <row r="4" spans="1:10" ht="15.7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5.75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</row>
    <row r="6" spans="1:10">
      <c r="A6" s="35" t="s">
        <v>138</v>
      </c>
      <c r="B6" s="39"/>
      <c r="C6" s="39"/>
      <c r="D6" s="39"/>
      <c r="E6" s="39"/>
      <c r="F6" s="39"/>
      <c r="G6" s="39"/>
      <c r="H6" s="39"/>
      <c r="I6" s="39"/>
    </row>
    <row r="7" spans="1:10" ht="45.2" customHeight="1">
      <c r="A7" s="37" t="s">
        <v>4</v>
      </c>
      <c r="B7" s="37" t="s">
        <v>5</v>
      </c>
      <c r="C7" s="37" t="s">
        <v>6</v>
      </c>
      <c r="D7" s="37" t="s">
        <v>9</v>
      </c>
      <c r="E7" s="37" t="s">
        <v>7</v>
      </c>
      <c r="F7" s="37"/>
      <c r="G7" s="37"/>
      <c r="H7" s="37" t="s">
        <v>13</v>
      </c>
      <c r="I7" s="36" t="s">
        <v>8</v>
      </c>
    </row>
    <row r="8" spans="1:10">
      <c r="A8" s="37"/>
      <c r="B8" s="37"/>
      <c r="C8" s="37"/>
      <c r="D8" s="37"/>
      <c r="E8" s="1" t="s">
        <v>11</v>
      </c>
      <c r="F8" s="1" t="s">
        <v>10</v>
      </c>
      <c r="G8" s="1" t="s">
        <v>12</v>
      </c>
      <c r="H8" s="37"/>
      <c r="I8" s="36"/>
    </row>
    <row r="9" spans="1:10" ht="72">
      <c r="A9" s="1"/>
      <c r="B9" s="1" t="s">
        <v>121</v>
      </c>
      <c r="C9" s="4" t="s">
        <v>14</v>
      </c>
      <c r="D9" s="5">
        <v>2</v>
      </c>
      <c r="E9" s="5">
        <v>368</v>
      </c>
      <c r="F9" s="5">
        <v>380</v>
      </c>
      <c r="G9" s="5">
        <v>375</v>
      </c>
      <c r="H9" s="5">
        <f>(E9+F9+G9)/3</f>
        <v>374.33333333333331</v>
      </c>
      <c r="I9" s="24">
        <f>D9*H9</f>
        <v>748.66666666666663</v>
      </c>
    </row>
    <row r="10" spans="1:10" ht="72">
      <c r="A10" s="1"/>
      <c r="B10" s="1" t="s">
        <v>122</v>
      </c>
      <c r="C10" s="4" t="s">
        <v>15</v>
      </c>
      <c r="D10" s="5">
        <v>2</v>
      </c>
      <c r="E10" s="5">
        <v>383.72</v>
      </c>
      <c r="F10" s="5">
        <v>390</v>
      </c>
      <c r="G10" s="5">
        <v>385</v>
      </c>
      <c r="H10" s="5">
        <f t="shared" ref="H10:H54" si="0">(E10+F10+G10)/3</f>
        <v>386.24</v>
      </c>
      <c r="I10" s="24">
        <f t="shared" ref="I10:I54" si="1">D10*H10</f>
        <v>772.48</v>
      </c>
    </row>
    <row r="11" spans="1:10" ht="108">
      <c r="A11" s="1"/>
      <c r="B11" s="1" t="s">
        <v>124</v>
      </c>
      <c r="C11" s="4" t="s">
        <v>107</v>
      </c>
      <c r="D11" s="5">
        <v>5</v>
      </c>
      <c r="E11" s="5">
        <v>58.9</v>
      </c>
      <c r="F11" s="5">
        <v>50</v>
      </c>
      <c r="G11" s="5">
        <v>45</v>
      </c>
      <c r="H11" s="5">
        <f t="shared" si="0"/>
        <v>51.300000000000004</v>
      </c>
      <c r="I11" s="24">
        <f t="shared" si="1"/>
        <v>256.5</v>
      </c>
    </row>
    <row r="12" spans="1:10" ht="48">
      <c r="A12" s="1"/>
      <c r="B12" s="1" t="s">
        <v>125</v>
      </c>
      <c r="C12" s="4" t="s">
        <v>16</v>
      </c>
      <c r="D12" s="5">
        <v>50</v>
      </c>
      <c r="E12" s="5">
        <v>9.9</v>
      </c>
      <c r="F12" s="5">
        <v>12</v>
      </c>
      <c r="G12" s="5">
        <v>11</v>
      </c>
      <c r="H12" s="5">
        <f t="shared" si="0"/>
        <v>10.966666666666667</v>
      </c>
      <c r="I12" s="24">
        <f t="shared" si="1"/>
        <v>548.33333333333337</v>
      </c>
    </row>
    <row r="13" spans="1:10" ht="132">
      <c r="A13" s="1"/>
      <c r="B13" s="1" t="s">
        <v>20</v>
      </c>
      <c r="C13" s="4" t="s">
        <v>21</v>
      </c>
      <c r="D13" s="5">
        <v>6</v>
      </c>
      <c r="E13" s="5">
        <v>879</v>
      </c>
      <c r="F13" s="5">
        <v>900</v>
      </c>
      <c r="G13" s="5">
        <v>976</v>
      </c>
      <c r="H13" s="5">
        <f t="shared" si="0"/>
        <v>918.33333333333337</v>
      </c>
      <c r="I13" s="24">
        <f t="shared" si="1"/>
        <v>5510</v>
      </c>
    </row>
    <row r="14" spans="1:10" ht="132">
      <c r="A14" s="1"/>
      <c r="B14" s="1" t="s">
        <v>20</v>
      </c>
      <c r="C14" s="4" t="s">
        <v>109</v>
      </c>
      <c r="D14" s="5">
        <v>2</v>
      </c>
      <c r="E14" s="5">
        <v>697</v>
      </c>
      <c r="F14" s="5">
        <v>700</v>
      </c>
      <c r="G14" s="5">
        <v>696</v>
      </c>
      <c r="H14" s="5">
        <f t="shared" si="0"/>
        <v>697.66666666666663</v>
      </c>
      <c r="I14" s="24">
        <f t="shared" si="1"/>
        <v>1395.3333333333333</v>
      </c>
    </row>
    <row r="15" spans="1:10" ht="132">
      <c r="A15" s="1"/>
      <c r="B15" s="1" t="s">
        <v>20</v>
      </c>
      <c r="C15" s="4" t="s">
        <v>110</v>
      </c>
      <c r="D15" s="5">
        <v>2</v>
      </c>
      <c r="E15" s="5">
        <v>2765</v>
      </c>
      <c r="F15" s="5">
        <v>2770</v>
      </c>
      <c r="G15" s="5">
        <v>2680</v>
      </c>
      <c r="H15" s="5">
        <f t="shared" si="0"/>
        <v>2738.3333333333335</v>
      </c>
      <c r="I15" s="24">
        <f t="shared" si="1"/>
        <v>5476.666666666667</v>
      </c>
    </row>
    <row r="16" spans="1:10" ht="153.19999999999999" customHeight="1">
      <c r="B16" s="1" t="s">
        <v>207</v>
      </c>
      <c r="C16" s="1" t="s">
        <v>139</v>
      </c>
      <c r="D16" s="5">
        <v>3</v>
      </c>
      <c r="E16" s="5">
        <v>970</v>
      </c>
      <c r="F16" s="5">
        <v>975</v>
      </c>
      <c r="G16" s="5">
        <v>983</v>
      </c>
      <c r="H16" s="5">
        <f t="shared" si="0"/>
        <v>976</v>
      </c>
      <c r="I16" s="24">
        <f t="shared" si="1"/>
        <v>2928</v>
      </c>
    </row>
    <row r="17" spans="1:9" ht="122.45" customHeight="1">
      <c r="B17" s="1" t="s">
        <v>208</v>
      </c>
      <c r="C17" s="1" t="s">
        <v>140</v>
      </c>
      <c r="D17" s="5">
        <v>2</v>
      </c>
      <c r="E17" s="5">
        <v>1599</v>
      </c>
      <c r="F17" s="5">
        <v>1650</v>
      </c>
      <c r="G17" s="5">
        <v>1439</v>
      </c>
      <c r="H17" s="5">
        <f t="shared" si="0"/>
        <v>1562.6666666666667</v>
      </c>
      <c r="I17" s="24">
        <f t="shared" si="1"/>
        <v>3125.3333333333335</v>
      </c>
    </row>
    <row r="18" spans="1:9" ht="45">
      <c r="A18" s="1"/>
      <c r="B18" s="1" t="s">
        <v>128</v>
      </c>
      <c r="C18" s="4" t="s">
        <v>22</v>
      </c>
      <c r="D18" s="5">
        <v>5</v>
      </c>
      <c r="E18" s="5">
        <v>200</v>
      </c>
      <c r="F18" s="5">
        <v>220</v>
      </c>
      <c r="G18" s="5">
        <v>218</v>
      </c>
      <c r="H18" s="5">
        <f t="shared" si="0"/>
        <v>212.66666666666666</v>
      </c>
      <c r="I18" s="24">
        <f t="shared" si="1"/>
        <v>1063.3333333333333</v>
      </c>
    </row>
    <row r="19" spans="1:9" ht="72">
      <c r="A19" s="1"/>
      <c r="B19" s="1" t="s">
        <v>23</v>
      </c>
      <c r="C19" s="4" t="s">
        <v>24</v>
      </c>
      <c r="D19" s="5">
        <v>5</v>
      </c>
      <c r="E19" s="5">
        <v>87.9</v>
      </c>
      <c r="F19" s="5">
        <v>90</v>
      </c>
      <c r="G19" s="5">
        <v>83</v>
      </c>
      <c r="H19" s="5">
        <f t="shared" si="0"/>
        <v>86.966666666666654</v>
      </c>
      <c r="I19" s="24">
        <f t="shared" si="1"/>
        <v>434.83333333333326</v>
      </c>
    </row>
    <row r="20" spans="1:9" ht="72">
      <c r="A20" s="1"/>
      <c r="B20" s="1" t="s">
        <v>23</v>
      </c>
      <c r="C20" s="4" t="s">
        <v>25</v>
      </c>
      <c r="D20" s="5">
        <v>5</v>
      </c>
      <c r="E20" s="5">
        <v>39.380000000000003</v>
      </c>
      <c r="F20" s="5">
        <v>38</v>
      </c>
      <c r="G20" s="5">
        <v>32</v>
      </c>
      <c r="H20" s="5">
        <f t="shared" si="0"/>
        <v>36.46</v>
      </c>
      <c r="I20" s="24">
        <f t="shared" si="1"/>
        <v>182.3</v>
      </c>
    </row>
    <row r="21" spans="1:9" ht="84">
      <c r="A21" s="1"/>
      <c r="B21" s="1" t="s">
        <v>129</v>
      </c>
      <c r="C21" s="4" t="s">
        <v>26</v>
      </c>
      <c r="D21" s="5">
        <v>10</v>
      </c>
      <c r="E21" s="5">
        <v>32.9</v>
      </c>
      <c r="F21" s="5">
        <v>30</v>
      </c>
      <c r="G21" s="5">
        <v>28</v>
      </c>
      <c r="H21" s="5">
        <f t="shared" si="0"/>
        <v>30.3</v>
      </c>
      <c r="I21" s="24">
        <f t="shared" si="1"/>
        <v>303</v>
      </c>
    </row>
    <row r="22" spans="1:9" ht="84">
      <c r="A22" s="1"/>
      <c r="B22" s="1" t="s">
        <v>31</v>
      </c>
      <c r="C22" s="4" t="s">
        <v>32</v>
      </c>
      <c r="D22" s="5">
        <v>10</v>
      </c>
      <c r="E22" s="5">
        <v>12.9</v>
      </c>
      <c r="F22" s="5">
        <v>15</v>
      </c>
      <c r="G22" s="5">
        <v>22</v>
      </c>
      <c r="H22" s="5">
        <f t="shared" si="0"/>
        <v>16.633333333333333</v>
      </c>
      <c r="I22" s="24">
        <f t="shared" si="1"/>
        <v>166.33333333333331</v>
      </c>
    </row>
    <row r="23" spans="1:9" ht="41.85" customHeight="1">
      <c r="A23" s="1"/>
      <c r="B23" s="1" t="s">
        <v>132</v>
      </c>
      <c r="C23" s="4" t="s">
        <v>133</v>
      </c>
      <c r="D23" s="5">
        <v>1</v>
      </c>
      <c r="E23" s="5">
        <v>371.69</v>
      </c>
      <c r="F23" s="5">
        <v>370</v>
      </c>
      <c r="G23" s="5">
        <v>384</v>
      </c>
      <c r="H23" s="5">
        <f t="shared" si="0"/>
        <v>375.23</v>
      </c>
      <c r="I23" s="24">
        <f t="shared" si="1"/>
        <v>375.23</v>
      </c>
    </row>
    <row r="24" spans="1:9" ht="60">
      <c r="A24" s="1"/>
      <c r="B24" s="1" t="s">
        <v>33</v>
      </c>
      <c r="C24" s="4" t="s">
        <v>34</v>
      </c>
      <c r="D24" s="5">
        <v>10</v>
      </c>
      <c r="E24" s="5">
        <v>75</v>
      </c>
      <c r="F24" s="5">
        <v>78</v>
      </c>
      <c r="G24" s="5">
        <v>71</v>
      </c>
      <c r="H24" s="5">
        <f t="shared" si="0"/>
        <v>74.666666666666671</v>
      </c>
      <c r="I24" s="24">
        <f t="shared" si="1"/>
        <v>746.66666666666674</v>
      </c>
    </row>
    <row r="25" spans="1:9" ht="84">
      <c r="A25" s="1"/>
      <c r="B25" s="1" t="s">
        <v>35</v>
      </c>
      <c r="C25" s="4" t="s">
        <v>36</v>
      </c>
      <c r="D25" s="5">
        <v>10</v>
      </c>
      <c r="E25" s="5">
        <v>36.25</v>
      </c>
      <c r="F25" s="5">
        <v>40</v>
      </c>
      <c r="G25" s="5">
        <v>35</v>
      </c>
      <c r="H25" s="5">
        <f t="shared" si="0"/>
        <v>37.083333333333336</v>
      </c>
      <c r="I25" s="24">
        <f t="shared" si="1"/>
        <v>370.83333333333337</v>
      </c>
    </row>
    <row r="26" spans="1:9" ht="96">
      <c r="A26" s="1"/>
      <c r="B26" s="1" t="s">
        <v>35</v>
      </c>
      <c r="C26" s="4" t="s">
        <v>37</v>
      </c>
      <c r="D26" s="5">
        <v>10</v>
      </c>
      <c r="E26" s="5">
        <v>12.7</v>
      </c>
      <c r="F26" s="5">
        <v>15</v>
      </c>
      <c r="G26" s="5">
        <v>18</v>
      </c>
      <c r="H26" s="5">
        <f t="shared" si="0"/>
        <v>15.233333333333334</v>
      </c>
      <c r="I26" s="24">
        <f t="shared" si="1"/>
        <v>152.33333333333334</v>
      </c>
    </row>
    <row r="27" spans="1:9" ht="96">
      <c r="A27" s="1"/>
      <c r="B27" s="1" t="s">
        <v>38</v>
      </c>
      <c r="C27" s="4" t="s">
        <v>135</v>
      </c>
      <c r="D27" s="5">
        <v>10</v>
      </c>
      <c r="E27" s="5">
        <v>65.28</v>
      </c>
      <c r="F27" s="5">
        <v>70</v>
      </c>
      <c r="G27" s="5">
        <v>68</v>
      </c>
      <c r="H27" s="5">
        <f t="shared" si="0"/>
        <v>67.760000000000005</v>
      </c>
      <c r="I27" s="24">
        <f t="shared" si="1"/>
        <v>677.6</v>
      </c>
    </row>
    <row r="28" spans="1:9" ht="240.2" customHeight="1">
      <c r="A28" s="1"/>
      <c r="B28" s="1" t="s">
        <v>41</v>
      </c>
      <c r="C28" s="4" t="s">
        <v>111</v>
      </c>
      <c r="D28" s="5">
        <v>50</v>
      </c>
      <c r="E28" s="5">
        <v>12.66</v>
      </c>
      <c r="F28" s="5">
        <v>13</v>
      </c>
      <c r="G28" s="5">
        <v>15</v>
      </c>
      <c r="H28" s="5">
        <f t="shared" si="0"/>
        <v>13.553333333333333</v>
      </c>
      <c r="I28" s="24">
        <f t="shared" si="1"/>
        <v>677.66666666666663</v>
      </c>
    </row>
    <row r="29" spans="1:9" ht="204">
      <c r="A29" s="1"/>
      <c r="B29" s="1" t="s">
        <v>42</v>
      </c>
      <c r="C29" s="4" t="s">
        <v>43</v>
      </c>
      <c r="D29" s="5">
        <v>2</v>
      </c>
      <c r="E29" s="5">
        <v>151.82</v>
      </c>
      <c r="F29" s="5">
        <v>150</v>
      </c>
      <c r="G29" s="5">
        <v>168</v>
      </c>
      <c r="H29" s="5">
        <f t="shared" si="0"/>
        <v>156.60666666666665</v>
      </c>
      <c r="I29" s="24">
        <f t="shared" si="1"/>
        <v>313.21333333333331</v>
      </c>
    </row>
    <row r="30" spans="1:9" ht="48">
      <c r="A30" s="1"/>
      <c r="B30" s="1" t="s">
        <v>44</v>
      </c>
      <c r="C30" s="4" t="s">
        <v>45</v>
      </c>
      <c r="D30" s="5">
        <v>10</v>
      </c>
      <c r="E30" s="5">
        <v>23.5</v>
      </c>
      <c r="F30" s="5">
        <v>22</v>
      </c>
      <c r="G30" s="5">
        <v>26</v>
      </c>
      <c r="H30" s="5">
        <f t="shared" si="0"/>
        <v>23.833333333333332</v>
      </c>
      <c r="I30" s="24">
        <f t="shared" si="1"/>
        <v>238.33333333333331</v>
      </c>
    </row>
    <row r="31" spans="1:9" ht="36">
      <c r="A31" s="1"/>
      <c r="B31" s="1" t="s">
        <v>46</v>
      </c>
      <c r="C31" s="4" t="s">
        <v>47</v>
      </c>
      <c r="D31" s="5">
        <v>10</v>
      </c>
      <c r="E31" s="5">
        <v>39</v>
      </c>
      <c r="F31" s="5">
        <v>45</v>
      </c>
      <c r="G31" s="5">
        <v>52</v>
      </c>
      <c r="H31" s="5">
        <f t="shared" si="0"/>
        <v>45.333333333333336</v>
      </c>
      <c r="I31" s="24">
        <f t="shared" si="1"/>
        <v>453.33333333333337</v>
      </c>
    </row>
    <row r="32" spans="1:9" ht="84">
      <c r="A32" s="1"/>
      <c r="B32" s="1" t="s">
        <v>50</v>
      </c>
      <c r="C32" s="4" t="s">
        <v>51</v>
      </c>
      <c r="D32" s="5">
        <v>10</v>
      </c>
      <c r="E32" s="5">
        <v>38</v>
      </c>
      <c r="F32" s="5">
        <v>44.9</v>
      </c>
      <c r="G32" s="5">
        <v>48</v>
      </c>
      <c r="H32" s="5">
        <f t="shared" si="0"/>
        <v>43.633333333333333</v>
      </c>
      <c r="I32" s="24">
        <f t="shared" si="1"/>
        <v>436.33333333333331</v>
      </c>
    </row>
    <row r="33" spans="1:9" ht="60">
      <c r="A33" s="1"/>
      <c r="B33" s="1" t="s">
        <v>52</v>
      </c>
      <c r="C33" s="4" t="s">
        <v>136</v>
      </c>
      <c r="D33" s="5">
        <v>10</v>
      </c>
      <c r="E33" s="5">
        <v>44.9</v>
      </c>
      <c r="F33" s="5">
        <v>176</v>
      </c>
      <c r="G33" s="5">
        <v>182</v>
      </c>
      <c r="H33" s="5">
        <f t="shared" si="0"/>
        <v>134.29999999999998</v>
      </c>
      <c r="I33" s="24">
        <f t="shared" si="1"/>
        <v>1342.9999999999998</v>
      </c>
    </row>
    <row r="34" spans="1:9" ht="276">
      <c r="A34" s="1"/>
      <c r="B34" s="1" t="s">
        <v>54</v>
      </c>
      <c r="C34" s="4" t="s">
        <v>55</v>
      </c>
      <c r="D34" s="5">
        <v>1</v>
      </c>
      <c r="E34" s="5">
        <v>3170.36</v>
      </c>
      <c r="F34" s="5">
        <v>3200</v>
      </c>
      <c r="G34" s="5">
        <v>3480</v>
      </c>
      <c r="H34" s="5">
        <f t="shared" si="0"/>
        <v>3283.4533333333334</v>
      </c>
      <c r="I34" s="24">
        <f t="shared" si="1"/>
        <v>3283.4533333333334</v>
      </c>
    </row>
    <row r="35" spans="1:9" ht="168">
      <c r="A35" s="1"/>
      <c r="B35" s="1" t="s">
        <v>56</v>
      </c>
      <c r="C35" s="4" t="s">
        <v>57</v>
      </c>
      <c r="D35" s="5">
        <v>5</v>
      </c>
      <c r="E35" s="5">
        <v>72.97</v>
      </c>
      <c r="F35" s="5">
        <v>60</v>
      </c>
      <c r="G35" s="5">
        <v>60</v>
      </c>
      <c r="H35" s="5">
        <f t="shared" si="0"/>
        <v>64.323333333333338</v>
      </c>
      <c r="I35" s="24">
        <f t="shared" si="1"/>
        <v>321.61666666666667</v>
      </c>
    </row>
    <row r="36" spans="1:9" ht="84">
      <c r="A36" s="1"/>
      <c r="B36" s="1" t="s">
        <v>58</v>
      </c>
      <c r="C36" s="4" t="s">
        <v>59</v>
      </c>
      <c r="D36" s="5">
        <v>5</v>
      </c>
      <c r="E36" s="5">
        <v>637</v>
      </c>
      <c r="F36" s="5">
        <v>640</v>
      </c>
      <c r="G36" s="5">
        <v>656</v>
      </c>
      <c r="H36" s="5">
        <f t="shared" si="0"/>
        <v>644.33333333333337</v>
      </c>
      <c r="I36" s="24">
        <f t="shared" si="1"/>
        <v>3221.666666666667</v>
      </c>
    </row>
    <row r="37" spans="1:9" ht="96">
      <c r="A37" s="1"/>
      <c r="B37" s="1" t="s">
        <v>61</v>
      </c>
      <c r="C37" s="4" t="s">
        <v>62</v>
      </c>
      <c r="D37" s="5">
        <v>5</v>
      </c>
      <c r="E37" s="5">
        <v>961</v>
      </c>
      <c r="F37" s="5">
        <v>960</v>
      </c>
      <c r="G37" s="5">
        <v>946</v>
      </c>
      <c r="H37" s="5">
        <f t="shared" si="0"/>
        <v>955.66666666666663</v>
      </c>
      <c r="I37" s="24">
        <f t="shared" si="1"/>
        <v>4778.333333333333</v>
      </c>
    </row>
    <row r="38" spans="1:9" ht="156">
      <c r="A38" s="1"/>
      <c r="B38" s="1" t="s">
        <v>69</v>
      </c>
      <c r="C38" s="4" t="s">
        <v>70</v>
      </c>
      <c r="D38" s="5">
        <v>50</v>
      </c>
      <c r="E38" s="5">
        <v>117.67</v>
      </c>
      <c r="F38" s="5">
        <v>115</v>
      </c>
      <c r="G38" s="5">
        <v>112</v>
      </c>
      <c r="H38" s="5">
        <f t="shared" si="0"/>
        <v>114.89</v>
      </c>
      <c r="I38" s="24">
        <f t="shared" si="1"/>
        <v>5744.5</v>
      </c>
    </row>
    <row r="39" spans="1:9" ht="84">
      <c r="A39" s="1"/>
      <c r="B39" s="1" t="s">
        <v>73</v>
      </c>
      <c r="C39" s="4" t="s">
        <v>74</v>
      </c>
      <c r="D39" s="5">
        <v>10</v>
      </c>
      <c r="E39" s="5">
        <v>70</v>
      </c>
      <c r="F39" s="5">
        <v>70</v>
      </c>
      <c r="G39" s="5">
        <v>74</v>
      </c>
      <c r="H39" s="5">
        <f t="shared" si="0"/>
        <v>71.333333333333329</v>
      </c>
      <c r="I39" s="24">
        <f t="shared" si="1"/>
        <v>713.33333333333326</v>
      </c>
    </row>
    <row r="40" spans="1:9" ht="72">
      <c r="A40" s="1"/>
      <c r="B40" s="1" t="s">
        <v>75</v>
      </c>
      <c r="C40" s="4" t="s">
        <v>76</v>
      </c>
      <c r="D40" s="5">
        <v>50</v>
      </c>
      <c r="E40" s="5">
        <v>2.5</v>
      </c>
      <c r="F40" s="5">
        <v>3</v>
      </c>
      <c r="G40" s="5">
        <v>3</v>
      </c>
      <c r="H40" s="5">
        <f t="shared" si="0"/>
        <v>2.8333333333333335</v>
      </c>
      <c r="I40" s="24">
        <f t="shared" si="1"/>
        <v>141.66666666666669</v>
      </c>
    </row>
    <row r="41" spans="1:9" ht="168">
      <c r="A41" s="1"/>
      <c r="B41" s="1" t="s">
        <v>77</v>
      </c>
      <c r="C41" s="4" t="s">
        <v>78</v>
      </c>
      <c r="D41" s="5">
        <v>20</v>
      </c>
      <c r="E41" s="5">
        <v>9.8000000000000007</v>
      </c>
      <c r="F41" s="5">
        <v>10</v>
      </c>
      <c r="G41" s="5">
        <v>8</v>
      </c>
      <c r="H41" s="5">
        <f t="shared" si="0"/>
        <v>9.2666666666666675</v>
      </c>
      <c r="I41" s="24">
        <f t="shared" si="1"/>
        <v>185.33333333333334</v>
      </c>
    </row>
    <row r="42" spans="1:9" ht="144">
      <c r="A42" s="1"/>
      <c r="B42" s="1" t="s">
        <v>81</v>
      </c>
      <c r="C42" s="4" t="s">
        <v>115</v>
      </c>
      <c r="D42" s="5">
        <v>3</v>
      </c>
      <c r="E42" s="5">
        <v>462.44</v>
      </c>
      <c r="F42" s="5">
        <v>450</v>
      </c>
      <c r="G42" s="5">
        <v>457</v>
      </c>
      <c r="H42" s="5">
        <f t="shared" si="0"/>
        <v>456.48</v>
      </c>
      <c r="I42" s="24">
        <f t="shared" si="1"/>
        <v>1369.44</v>
      </c>
    </row>
    <row r="43" spans="1:9" ht="120">
      <c r="A43" s="1"/>
      <c r="B43" s="1" t="s">
        <v>84</v>
      </c>
      <c r="C43" s="4" t="s">
        <v>85</v>
      </c>
      <c r="D43" s="5">
        <v>10</v>
      </c>
      <c r="E43" s="5">
        <v>5</v>
      </c>
      <c r="F43" s="5">
        <v>15</v>
      </c>
      <c r="G43" s="5">
        <v>12</v>
      </c>
      <c r="H43" s="5">
        <f t="shared" si="0"/>
        <v>10.666666666666666</v>
      </c>
      <c r="I43" s="24">
        <f t="shared" si="1"/>
        <v>106.66666666666666</v>
      </c>
    </row>
    <row r="44" spans="1:9" ht="120">
      <c r="A44" s="1"/>
      <c r="B44" s="1" t="s">
        <v>86</v>
      </c>
      <c r="C44" s="4" t="s">
        <v>87</v>
      </c>
      <c r="D44" s="5">
        <v>20</v>
      </c>
      <c r="E44" s="5">
        <v>42.9</v>
      </c>
      <c r="F44" s="5">
        <v>40</v>
      </c>
      <c r="G44" s="5">
        <v>38</v>
      </c>
      <c r="H44" s="5">
        <f t="shared" si="0"/>
        <v>40.300000000000004</v>
      </c>
      <c r="I44" s="24">
        <f t="shared" si="1"/>
        <v>806.00000000000011</v>
      </c>
    </row>
    <row r="45" spans="1:9" ht="409.5">
      <c r="A45" s="1"/>
      <c r="B45" s="1" t="s">
        <v>88</v>
      </c>
      <c r="C45" s="4" t="s">
        <v>116</v>
      </c>
      <c r="D45" s="5">
        <v>2</v>
      </c>
      <c r="E45" s="5">
        <v>1229</v>
      </c>
      <c r="F45" s="5">
        <v>1100</v>
      </c>
      <c r="G45" s="5">
        <v>1136</v>
      </c>
      <c r="H45" s="5">
        <f t="shared" si="0"/>
        <v>1155</v>
      </c>
      <c r="I45" s="24">
        <f t="shared" si="1"/>
        <v>2310</v>
      </c>
    </row>
    <row r="46" spans="1:9" ht="48">
      <c r="A46" s="1"/>
      <c r="B46" s="1" t="s">
        <v>89</v>
      </c>
      <c r="C46" s="4" t="s">
        <v>90</v>
      </c>
      <c r="D46" s="5">
        <v>5</v>
      </c>
      <c r="E46" s="5">
        <v>11.89</v>
      </c>
      <c r="F46" s="5">
        <v>12</v>
      </c>
      <c r="G46" s="5">
        <v>10</v>
      </c>
      <c r="H46" s="5">
        <f t="shared" si="0"/>
        <v>11.296666666666667</v>
      </c>
      <c r="I46" s="24">
        <f t="shared" si="1"/>
        <v>56.483333333333334</v>
      </c>
    </row>
    <row r="47" spans="1:9" ht="36">
      <c r="A47" s="1"/>
      <c r="B47" s="1" t="s">
        <v>91</v>
      </c>
      <c r="C47" s="4" t="s">
        <v>92</v>
      </c>
      <c r="D47" s="5">
        <v>5</v>
      </c>
      <c r="E47" s="5">
        <v>6.89</v>
      </c>
      <c r="F47" s="5">
        <v>5</v>
      </c>
      <c r="G47" s="5">
        <v>6</v>
      </c>
      <c r="H47" s="5">
        <f t="shared" si="0"/>
        <v>5.9633333333333338</v>
      </c>
      <c r="I47" s="24">
        <f t="shared" si="1"/>
        <v>29.81666666666667</v>
      </c>
    </row>
    <row r="48" spans="1:9" ht="120">
      <c r="A48" s="1"/>
      <c r="B48" s="1" t="s">
        <v>93</v>
      </c>
      <c r="C48" s="4" t="s">
        <v>94</v>
      </c>
      <c r="D48" s="5">
        <v>5</v>
      </c>
      <c r="E48" s="5">
        <v>65.62</v>
      </c>
      <c r="F48" s="5">
        <v>70</v>
      </c>
      <c r="G48" s="5">
        <v>79</v>
      </c>
      <c r="H48" s="5">
        <f t="shared" si="0"/>
        <v>71.540000000000006</v>
      </c>
      <c r="I48" s="24">
        <f t="shared" si="1"/>
        <v>357.70000000000005</v>
      </c>
    </row>
    <row r="49" spans="1:9" ht="120">
      <c r="A49" s="1"/>
      <c r="B49" s="1" t="s">
        <v>95</v>
      </c>
      <c r="C49" s="4" t="s">
        <v>96</v>
      </c>
      <c r="D49" s="5">
        <v>5</v>
      </c>
      <c r="E49" s="5">
        <v>124.81</v>
      </c>
      <c r="F49" s="5">
        <v>130</v>
      </c>
      <c r="G49" s="5">
        <v>98</v>
      </c>
      <c r="H49" s="5">
        <f t="shared" si="0"/>
        <v>117.60333333333334</v>
      </c>
      <c r="I49" s="24">
        <f t="shared" si="1"/>
        <v>588.01666666666665</v>
      </c>
    </row>
    <row r="50" spans="1:9" ht="216">
      <c r="A50" s="1"/>
      <c r="B50" s="1" t="s">
        <v>97</v>
      </c>
      <c r="C50" s="4" t="s">
        <v>130</v>
      </c>
      <c r="D50" s="5">
        <v>1</v>
      </c>
      <c r="E50" s="5">
        <v>1900</v>
      </c>
      <c r="F50" s="5">
        <v>2000</v>
      </c>
      <c r="G50" s="5">
        <v>2120</v>
      </c>
      <c r="H50" s="5">
        <f t="shared" si="0"/>
        <v>2006.6666666666667</v>
      </c>
      <c r="I50" s="24">
        <f t="shared" si="1"/>
        <v>2006.6666666666667</v>
      </c>
    </row>
    <row r="51" spans="1:9" ht="60">
      <c r="A51" s="1"/>
      <c r="B51" s="1" t="s">
        <v>100</v>
      </c>
      <c r="C51" s="4" t="s">
        <v>101</v>
      </c>
      <c r="D51" s="5">
        <v>10</v>
      </c>
      <c r="E51" s="5">
        <v>164</v>
      </c>
      <c r="F51" s="5">
        <v>150</v>
      </c>
      <c r="G51" s="5">
        <v>99</v>
      </c>
      <c r="H51" s="5">
        <f t="shared" si="0"/>
        <v>137.66666666666666</v>
      </c>
      <c r="I51" s="24">
        <f t="shared" si="1"/>
        <v>1376.6666666666665</v>
      </c>
    </row>
    <row r="52" spans="1:9" ht="144">
      <c r="A52" s="1"/>
      <c r="B52" s="1" t="s">
        <v>102</v>
      </c>
      <c r="C52" s="4" t="s">
        <v>117</v>
      </c>
      <c r="D52" s="5">
        <v>50</v>
      </c>
      <c r="E52" s="5">
        <v>16.77</v>
      </c>
      <c r="F52" s="5">
        <v>18</v>
      </c>
      <c r="G52" s="5">
        <v>16</v>
      </c>
      <c r="H52" s="5">
        <f t="shared" si="0"/>
        <v>16.923333333333332</v>
      </c>
      <c r="I52" s="24">
        <f t="shared" si="1"/>
        <v>846.16666666666663</v>
      </c>
    </row>
    <row r="53" spans="1:9" ht="228">
      <c r="A53" s="1"/>
      <c r="B53" s="1" t="s">
        <v>118</v>
      </c>
      <c r="C53" s="4" t="s">
        <v>119</v>
      </c>
      <c r="D53" s="5">
        <v>2</v>
      </c>
      <c r="E53" s="5">
        <v>200</v>
      </c>
      <c r="F53" s="5">
        <v>220</v>
      </c>
      <c r="G53" s="5">
        <v>224</v>
      </c>
      <c r="H53" s="5">
        <f t="shared" si="0"/>
        <v>214.66666666666666</v>
      </c>
      <c r="I53" s="24">
        <f t="shared" si="1"/>
        <v>429.33333333333331</v>
      </c>
    </row>
    <row r="54" spans="1:9" ht="204">
      <c r="A54" s="1"/>
      <c r="B54" s="1" t="s">
        <v>105</v>
      </c>
      <c r="C54" s="4" t="s">
        <v>120</v>
      </c>
      <c r="D54" s="5">
        <v>1</v>
      </c>
      <c r="E54" s="5">
        <v>540</v>
      </c>
      <c r="F54" s="5">
        <v>550</v>
      </c>
      <c r="G54" s="5">
        <v>556</v>
      </c>
      <c r="H54" s="5">
        <f t="shared" si="0"/>
        <v>548.66666666666663</v>
      </c>
      <c r="I54" s="24">
        <f t="shared" si="1"/>
        <v>548.66666666666663</v>
      </c>
    </row>
    <row r="55" spans="1:9">
      <c r="D55" s="6"/>
      <c r="E55" s="6"/>
      <c r="F55" s="6"/>
      <c r="G55" s="6"/>
      <c r="H55" s="6" t="s">
        <v>131</v>
      </c>
      <c r="I55" s="23">
        <f>SUM(I9:I54)</f>
        <v>57917.183333333312</v>
      </c>
    </row>
  </sheetData>
  <mergeCells count="12">
    <mergeCell ref="I7:I8"/>
    <mergeCell ref="A6:I6"/>
    <mergeCell ref="A1:J1"/>
    <mergeCell ref="A2:J2"/>
    <mergeCell ref="A4:J4"/>
    <mergeCell ref="A5:J5"/>
    <mergeCell ref="A7:A8"/>
    <mergeCell ref="B7:B8"/>
    <mergeCell ref="C7:C8"/>
    <mergeCell ref="D7:D8"/>
    <mergeCell ref="E7:G7"/>
    <mergeCell ref="H7:H8"/>
  </mergeCells>
  <pageMargins left="0.51181102362204722" right="0.51181102362204722" top="0.55118110236220474" bottom="0.55118110236220474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1"/>
  <sheetViews>
    <sheetView topLeftCell="A24" workbookViewId="0">
      <selection activeCell="K30" sqref="K30"/>
    </sheetView>
  </sheetViews>
  <sheetFormatPr defaultColWidth="8.85546875" defaultRowHeight="15"/>
  <cols>
    <col min="1" max="1" width="3.7109375" style="8" customWidth="1"/>
    <col min="2" max="2" width="16" style="8" customWidth="1"/>
    <col min="3" max="3" width="22.140625" style="8" customWidth="1"/>
    <col min="4" max="4" width="7" style="8" customWidth="1"/>
    <col min="5" max="5" width="7.42578125" style="8" customWidth="1"/>
    <col min="6" max="6" width="7.5703125" style="8" customWidth="1"/>
    <col min="7" max="7" width="7.7109375" style="8" customWidth="1"/>
    <col min="8" max="8" width="8.85546875" style="8"/>
    <col min="9" max="9" width="10" style="23" customWidth="1"/>
    <col min="10" max="16384" width="8.85546875" style="8"/>
  </cols>
  <sheetData>
    <row r="1" spans="1:10" ht="15.75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>
      <c r="A3" s="9"/>
    </row>
    <row r="4" spans="1:10" ht="15.7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5.75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.75">
      <c r="A6" s="35" t="s">
        <v>134</v>
      </c>
      <c r="B6" s="35"/>
      <c r="C6" s="35"/>
      <c r="D6" s="35"/>
      <c r="E6" s="35"/>
      <c r="F6" s="35"/>
      <c r="G6" s="35"/>
      <c r="H6" s="35"/>
      <c r="I6" s="35"/>
    </row>
    <row r="7" spans="1:10" ht="45.2" customHeight="1">
      <c r="A7" s="37" t="s">
        <v>4</v>
      </c>
      <c r="B7" s="37" t="s">
        <v>5</v>
      </c>
      <c r="C7" s="37" t="s">
        <v>6</v>
      </c>
      <c r="D7" s="37" t="s">
        <v>9</v>
      </c>
      <c r="E7" s="37" t="s">
        <v>7</v>
      </c>
      <c r="F7" s="37"/>
      <c r="G7" s="37"/>
      <c r="H7" s="37" t="s">
        <v>13</v>
      </c>
      <c r="I7" s="36" t="s">
        <v>8</v>
      </c>
    </row>
    <row r="8" spans="1:10">
      <c r="A8" s="37"/>
      <c r="B8" s="37"/>
      <c r="C8" s="37"/>
      <c r="D8" s="37"/>
      <c r="E8" s="7" t="s">
        <v>11</v>
      </c>
      <c r="F8" s="7" t="s">
        <v>10</v>
      </c>
      <c r="G8" s="7" t="s">
        <v>12</v>
      </c>
      <c r="H8" s="37"/>
      <c r="I8" s="36"/>
    </row>
    <row r="9" spans="1:10" ht="37.35" customHeight="1">
      <c r="A9" s="7"/>
      <c r="B9" s="7" t="s">
        <v>121</v>
      </c>
      <c r="C9" s="10" t="s">
        <v>14</v>
      </c>
      <c r="D9" s="11">
        <v>2</v>
      </c>
      <c r="E9" s="11">
        <v>368</v>
      </c>
      <c r="F9" s="11">
        <v>380</v>
      </c>
      <c r="G9" s="11">
        <v>375</v>
      </c>
      <c r="H9" s="11">
        <f>(E9+F9+G9)/3</f>
        <v>374.33333333333331</v>
      </c>
      <c r="I9" s="24">
        <f>D9*H9</f>
        <v>748.66666666666663</v>
      </c>
    </row>
    <row r="10" spans="1:10" ht="39.4" customHeight="1">
      <c r="A10" s="7"/>
      <c r="B10" s="7" t="s">
        <v>122</v>
      </c>
      <c r="C10" s="10" t="s">
        <v>15</v>
      </c>
      <c r="D10" s="11">
        <v>1</v>
      </c>
      <c r="E10" s="11">
        <v>383.72</v>
      </c>
      <c r="F10" s="11">
        <v>390</v>
      </c>
      <c r="G10" s="11">
        <v>385</v>
      </c>
      <c r="H10" s="11">
        <f t="shared" ref="H10:H30" si="0">(E10+F10+G10)/3</f>
        <v>386.24</v>
      </c>
      <c r="I10" s="24">
        <f t="shared" ref="I10:I30" si="1">D10*H10</f>
        <v>386.24</v>
      </c>
    </row>
    <row r="11" spans="1:10" ht="87.75" customHeight="1">
      <c r="A11" s="7"/>
      <c r="B11" s="7" t="s">
        <v>123</v>
      </c>
      <c r="C11" s="10" t="s">
        <v>106</v>
      </c>
      <c r="D11" s="11">
        <v>4</v>
      </c>
      <c r="E11" s="11">
        <v>94.9</v>
      </c>
      <c r="F11" s="11">
        <v>96</v>
      </c>
      <c r="G11" s="11">
        <v>94</v>
      </c>
      <c r="H11" s="11">
        <f>(E11+F11+G11)/3</f>
        <v>94.966666666666654</v>
      </c>
      <c r="I11" s="24">
        <f t="shared" si="1"/>
        <v>379.86666666666662</v>
      </c>
    </row>
    <row r="12" spans="1:10" ht="76.7" customHeight="1">
      <c r="A12" s="7"/>
      <c r="B12" s="7" t="s">
        <v>124</v>
      </c>
      <c r="C12" s="10" t="s">
        <v>107</v>
      </c>
      <c r="D12" s="11">
        <v>4</v>
      </c>
      <c r="E12" s="11">
        <v>58.9</v>
      </c>
      <c r="F12" s="11">
        <v>50</v>
      </c>
      <c r="G12" s="11">
        <v>45</v>
      </c>
      <c r="H12" s="11">
        <f t="shared" si="0"/>
        <v>51.300000000000004</v>
      </c>
      <c r="I12" s="24">
        <f t="shared" si="1"/>
        <v>205.20000000000002</v>
      </c>
    </row>
    <row r="13" spans="1:10" ht="36">
      <c r="A13" s="7"/>
      <c r="B13" s="7" t="s">
        <v>125</v>
      </c>
      <c r="C13" s="10" t="s">
        <v>16</v>
      </c>
      <c r="D13" s="11">
        <v>4</v>
      </c>
      <c r="E13" s="11">
        <v>9.9</v>
      </c>
      <c r="F13" s="11">
        <v>12</v>
      </c>
      <c r="G13" s="11">
        <v>11</v>
      </c>
      <c r="H13" s="11">
        <f t="shared" si="0"/>
        <v>10.966666666666667</v>
      </c>
      <c r="I13" s="24">
        <f t="shared" si="1"/>
        <v>43.866666666666667</v>
      </c>
    </row>
    <row r="14" spans="1:10" ht="180">
      <c r="A14" s="7"/>
      <c r="B14" s="7" t="s">
        <v>127</v>
      </c>
      <c r="C14" s="10" t="s">
        <v>108</v>
      </c>
      <c r="D14" s="11">
        <v>1</v>
      </c>
      <c r="E14" s="11">
        <v>205</v>
      </c>
      <c r="F14" s="11">
        <v>230</v>
      </c>
      <c r="G14" s="11">
        <v>242</v>
      </c>
      <c r="H14" s="11">
        <f t="shared" si="0"/>
        <v>225.66666666666666</v>
      </c>
      <c r="I14" s="24">
        <f t="shared" si="1"/>
        <v>225.66666666666666</v>
      </c>
    </row>
    <row r="15" spans="1:10" ht="60">
      <c r="A15" s="7"/>
      <c r="B15" s="7" t="s">
        <v>23</v>
      </c>
      <c r="C15" s="10" t="s">
        <v>24</v>
      </c>
      <c r="D15" s="11">
        <v>5</v>
      </c>
      <c r="E15" s="11">
        <v>87.9</v>
      </c>
      <c r="F15" s="11">
        <v>90</v>
      </c>
      <c r="G15" s="11">
        <v>83</v>
      </c>
      <c r="H15" s="11">
        <f t="shared" si="0"/>
        <v>86.966666666666654</v>
      </c>
      <c r="I15" s="24">
        <f t="shared" si="1"/>
        <v>434.83333333333326</v>
      </c>
    </row>
    <row r="16" spans="1:10" ht="60">
      <c r="A16" s="7"/>
      <c r="B16" s="7" t="s">
        <v>23</v>
      </c>
      <c r="C16" s="10" t="s">
        <v>25</v>
      </c>
      <c r="D16" s="11">
        <v>5</v>
      </c>
      <c r="E16" s="11">
        <v>39.380000000000003</v>
      </c>
      <c r="F16" s="11">
        <v>38</v>
      </c>
      <c r="G16" s="11">
        <v>32</v>
      </c>
      <c r="H16" s="11">
        <f t="shared" si="0"/>
        <v>36.46</v>
      </c>
      <c r="I16" s="24">
        <f t="shared" si="1"/>
        <v>182.3</v>
      </c>
    </row>
    <row r="17" spans="1:9" ht="72">
      <c r="A17" s="7"/>
      <c r="B17" s="7" t="s">
        <v>129</v>
      </c>
      <c r="C17" s="10" t="s">
        <v>26</v>
      </c>
      <c r="D17" s="11">
        <v>8</v>
      </c>
      <c r="E17" s="11">
        <v>32.9</v>
      </c>
      <c r="F17" s="11">
        <v>30</v>
      </c>
      <c r="G17" s="11">
        <v>28</v>
      </c>
      <c r="H17" s="11">
        <f t="shared" si="0"/>
        <v>30.3</v>
      </c>
      <c r="I17" s="24">
        <f t="shared" si="1"/>
        <v>242.4</v>
      </c>
    </row>
    <row r="18" spans="1:9" ht="60">
      <c r="A18" s="7"/>
      <c r="B18" s="7" t="s">
        <v>33</v>
      </c>
      <c r="C18" s="10" t="s">
        <v>34</v>
      </c>
      <c r="D18" s="11">
        <v>8</v>
      </c>
      <c r="E18" s="11">
        <v>75</v>
      </c>
      <c r="F18" s="11">
        <v>78</v>
      </c>
      <c r="G18" s="11">
        <v>71</v>
      </c>
      <c r="H18" s="11">
        <f t="shared" si="0"/>
        <v>74.666666666666671</v>
      </c>
      <c r="I18" s="24">
        <f t="shared" si="1"/>
        <v>597.33333333333337</v>
      </c>
    </row>
    <row r="19" spans="1:9" ht="72">
      <c r="A19" s="7"/>
      <c r="B19" s="7" t="s">
        <v>35</v>
      </c>
      <c r="C19" s="10" t="s">
        <v>36</v>
      </c>
      <c r="D19" s="11">
        <v>1</v>
      </c>
      <c r="E19" s="11">
        <v>36.25</v>
      </c>
      <c r="F19" s="11">
        <v>40</v>
      </c>
      <c r="G19" s="11">
        <v>35</v>
      </c>
      <c r="H19" s="11">
        <f t="shared" si="0"/>
        <v>37.083333333333336</v>
      </c>
      <c r="I19" s="24">
        <f t="shared" si="1"/>
        <v>37.083333333333336</v>
      </c>
    </row>
    <row r="20" spans="1:9" ht="84">
      <c r="A20" s="7"/>
      <c r="B20" s="7" t="s">
        <v>35</v>
      </c>
      <c r="C20" s="10" t="s">
        <v>37</v>
      </c>
      <c r="D20" s="11">
        <v>1</v>
      </c>
      <c r="E20" s="11">
        <v>12.7</v>
      </c>
      <c r="F20" s="11">
        <v>15</v>
      </c>
      <c r="G20" s="11">
        <v>18</v>
      </c>
      <c r="H20" s="11">
        <f t="shared" si="0"/>
        <v>15.233333333333334</v>
      </c>
      <c r="I20" s="24">
        <f t="shared" si="1"/>
        <v>15.233333333333334</v>
      </c>
    </row>
    <row r="21" spans="1:9" ht="72">
      <c r="A21" s="7"/>
      <c r="B21" s="7" t="s">
        <v>38</v>
      </c>
      <c r="C21" s="10" t="s">
        <v>39</v>
      </c>
      <c r="D21" s="11">
        <v>1</v>
      </c>
      <c r="E21" s="11">
        <v>65.28</v>
      </c>
      <c r="F21" s="11">
        <v>70</v>
      </c>
      <c r="G21" s="11">
        <v>68</v>
      </c>
      <c r="H21" s="11">
        <f t="shared" si="0"/>
        <v>67.760000000000005</v>
      </c>
      <c r="I21" s="24">
        <f t="shared" si="1"/>
        <v>67.760000000000005</v>
      </c>
    </row>
    <row r="22" spans="1:9" ht="228">
      <c r="A22" s="7"/>
      <c r="B22" s="7" t="s">
        <v>41</v>
      </c>
      <c r="C22" s="10" t="s">
        <v>111</v>
      </c>
      <c r="D22" s="11">
        <v>50</v>
      </c>
      <c r="E22" s="11">
        <v>12.66</v>
      </c>
      <c r="F22" s="11">
        <v>13</v>
      </c>
      <c r="G22" s="11">
        <v>15</v>
      </c>
      <c r="H22" s="11">
        <f t="shared" si="0"/>
        <v>13.553333333333333</v>
      </c>
      <c r="I22" s="24">
        <f t="shared" si="1"/>
        <v>677.66666666666663</v>
      </c>
    </row>
    <row r="23" spans="1:9" ht="156">
      <c r="A23" s="7"/>
      <c r="B23" s="7" t="s">
        <v>42</v>
      </c>
      <c r="C23" s="10" t="s">
        <v>43</v>
      </c>
      <c r="D23" s="11">
        <v>1</v>
      </c>
      <c r="E23" s="11">
        <v>151.82</v>
      </c>
      <c r="F23" s="11">
        <v>150</v>
      </c>
      <c r="G23" s="11">
        <v>168</v>
      </c>
      <c r="H23" s="11">
        <f t="shared" si="0"/>
        <v>156.60666666666665</v>
      </c>
      <c r="I23" s="24">
        <f t="shared" si="1"/>
        <v>156.60666666666665</v>
      </c>
    </row>
    <row r="24" spans="1:9" ht="36">
      <c r="A24" s="7"/>
      <c r="B24" s="7" t="s">
        <v>44</v>
      </c>
      <c r="C24" s="10" t="s">
        <v>45</v>
      </c>
      <c r="D24" s="11">
        <v>2</v>
      </c>
      <c r="E24" s="11">
        <v>23.5</v>
      </c>
      <c r="F24" s="11">
        <v>22</v>
      </c>
      <c r="G24" s="11">
        <v>26</v>
      </c>
      <c r="H24" s="11">
        <f t="shared" si="0"/>
        <v>23.833333333333332</v>
      </c>
      <c r="I24" s="24">
        <f t="shared" si="1"/>
        <v>47.666666666666664</v>
      </c>
    </row>
    <row r="25" spans="1:9" ht="72">
      <c r="A25" s="7"/>
      <c r="B25" s="7" t="s">
        <v>58</v>
      </c>
      <c r="C25" s="10" t="s">
        <v>59</v>
      </c>
      <c r="D25" s="11">
        <v>1</v>
      </c>
      <c r="E25" s="11">
        <v>637</v>
      </c>
      <c r="F25" s="11">
        <v>640</v>
      </c>
      <c r="G25" s="11">
        <v>656</v>
      </c>
      <c r="H25" s="11">
        <f t="shared" si="0"/>
        <v>644.33333333333337</v>
      </c>
      <c r="I25" s="24">
        <f t="shared" si="1"/>
        <v>644.33333333333337</v>
      </c>
    </row>
    <row r="26" spans="1:9" ht="84">
      <c r="A26" s="7"/>
      <c r="B26" s="7" t="s">
        <v>61</v>
      </c>
      <c r="C26" s="10" t="s">
        <v>62</v>
      </c>
      <c r="D26" s="11">
        <v>1</v>
      </c>
      <c r="E26" s="11">
        <v>961</v>
      </c>
      <c r="F26" s="11">
        <v>960</v>
      </c>
      <c r="G26" s="11">
        <v>946</v>
      </c>
      <c r="H26" s="11">
        <f t="shared" si="0"/>
        <v>955.66666666666663</v>
      </c>
      <c r="I26" s="24">
        <f t="shared" si="1"/>
        <v>955.66666666666663</v>
      </c>
    </row>
    <row r="27" spans="1:9" ht="72">
      <c r="A27" s="7"/>
      <c r="B27" s="7" t="s">
        <v>84</v>
      </c>
      <c r="C27" s="10" t="s">
        <v>85</v>
      </c>
      <c r="D27" s="11">
        <v>4</v>
      </c>
      <c r="E27" s="11">
        <v>5</v>
      </c>
      <c r="F27" s="11">
        <v>15</v>
      </c>
      <c r="G27" s="11">
        <v>12</v>
      </c>
      <c r="H27" s="11">
        <f t="shared" si="0"/>
        <v>10.666666666666666</v>
      </c>
      <c r="I27" s="24">
        <f t="shared" si="1"/>
        <v>42.666666666666664</v>
      </c>
    </row>
    <row r="28" spans="1:9" ht="36">
      <c r="A28" s="7"/>
      <c r="B28" s="7" t="s">
        <v>89</v>
      </c>
      <c r="C28" s="10" t="s">
        <v>90</v>
      </c>
      <c r="D28" s="11">
        <v>1</v>
      </c>
      <c r="E28" s="11">
        <v>11.89</v>
      </c>
      <c r="F28" s="11">
        <v>12</v>
      </c>
      <c r="G28" s="11">
        <v>10</v>
      </c>
      <c r="H28" s="11">
        <f t="shared" si="0"/>
        <v>11.296666666666667</v>
      </c>
      <c r="I28" s="24">
        <f t="shared" si="1"/>
        <v>11.296666666666667</v>
      </c>
    </row>
    <row r="29" spans="1:9" ht="36">
      <c r="A29" s="7"/>
      <c r="B29" s="7" t="s">
        <v>91</v>
      </c>
      <c r="C29" s="10" t="s">
        <v>92</v>
      </c>
      <c r="D29" s="11">
        <v>1</v>
      </c>
      <c r="E29" s="11">
        <v>6.89</v>
      </c>
      <c r="F29" s="11">
        <v>5</v>
      </c>
      <c r="G29" s="11">
        <v>6</v>
      </c>
      <c r="H29" s="11">
        <f t="shared" si="0"/>
        <v>5.9633333333333338</v>
      </c>
      <c r="I29" s="24">
        <f t="shared" si="1"/>
        <v>5.9633333333333338</v>
      </c>
    </row>
    <row r="30" spans="1:9" ht="48">
      <c r="A30" s="7"/>
      <c r="B30" s="7" t="s">
        <v>100</v>
      </c>
      <c r="C30" s="10" t="s">
        <v>101</v>
      </c>
      <c r="D30" s="11">
        <v>70</v>
      </c>
      <c r="E30" s="11">
        <v>164</v>
      </c>
      <c r="F30" s="11">
        <v>150</v>
      </c>
      <c r="G30" s="11">
        <v>99</v>
      </c>
      <c r="H30" s="11">
        <f t="shared" si="0"/>
        <v>137.66666666666666</v>
      </c>
      <c r="I30" s="24">
        <f t="shared" si="1"/>
        <v>9636.6666666666661</v>
      </c>
    </row>
    <row r="31" spans="1:9">
      <c r="D31" s="12"/>
      <c r="E31" s="12"/>
      <c r="F31" s="12"/>
      <c r="G31" s="12"/>
      <c r="H31" s="12" t="s">
        <v>131</v>
      </c>
      <c r="I31" s="23">
        <f>SUM(I9:I30)</f>
        <v>15744.983333333334</v>
      </c>
    </row>
  </sheetData>
  <mergeCells count="12">
    <mergeCell ref="H7:H8"/>
    <mergeCell ref="I7:I8"/>
    <mergeCell ref="A1:J1"/>
    <mergeCell ref="A2:J2"/>
    <mergeCell ref="A4:J4"/>
    <mergeCell ref="A5:J5"/>
    <mergeCell ref="A6:I6"/>
    <mergeCell ref="A7:A8"/>
    <mergeCell ref="B7:B8"/>
    <mergeCell ref="C7:C8"/>
    <mergeCell ref="D7:D8"/>
    <mergeCell ref="E7:G7"/>
  </mergeCells>
  <pageMargins left="0.51181102362204722" right="0.51181102362204722" top="0.55118110236220474" bottom="0.55118110236220474" header="0" footer="0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4"/>
  <sheetViews>
    <sheetView topLeftCell="A31" zoomScale="90" zoomScaleNormal="90" workbookViewId="0">
      <selection activeCell="N37" sqref="N37"/>
    </sheetView>
  </sheetViews>
  <sheetFormatPr defaultColWidth="8.85546875" defaultRowHeight="15"/>
  <cols>
    <col min="1" max="1" width="3.7109375" style="8" customWidth="1"/>
    <col min="2" max="2" width="16" style="8" customWidth="1"/>
    <col min="3" max="3" width="22.140625" style="8" customWidth="1"/>
    <col min="4" max="4" width="7" style="8" customWidth="1"/>
    <col min="5" max="5" width="7.42578125" style="8" customWidth="1"/>
    <col min="6" max="6" width="7.5703125" style="8" customWidth="1"/>
    <col min="7" max="7" width="7.7109375" style="8" customWidth="1"/>
    <col min="8" max="8" width="8.85546875" style="8"/>
    <col min="9" max="9" width="10" style="23" customWidth="1"/>
    <col min="10" max="16384" width="8.85546875" style="8"/>
  </cols>
  <sheetData>
    <row r="1" spans="1:10" ht="15.75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>
      <c r="A3" s="9"/>
    </row>
    <row r="4" spans="1:10" ht="15.7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5.75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.75">
      <c r="A6" s="35" t="s">
        <v>141</v>
      </c>
      <c r="B6" s="35"/>
      <c r="C6" s="35"/>
      <c r="D6" s="35"/>
      <c r="E6" s="35"/>
      <c r="F6" s="35"/>
      <c r="G6" s="35"/>
      <c r="H6" s="35"/>
      <c r="I6" s="35"/>
    </row>
    <row r="7" spans="1:10" ht="45.2" customHeight="1">
      <c r="A7" s="37" t="s">
        <v>4</v>
      </c>
      <c r="B7" s="37" t="s">
        <v>5</v>
      </c>
      <c r="C7" s="37" t="s">
        <v>6</v>
      </c>
      <c r="D7" s="37" t="s">
        <v>9</v>
      </c>
      <c r="E7" s="37" t="s">
        <v>7</v>
      </c>
      <c r="F7" s="37"/>
      <c r="G7" s="37"/>
      <c r="H7" s="37" t="s">
        <v>13</v>
      </c>
      <c r="I7" s="36" t="s">
        <v>8</v>
      </c>
    </row>
    <row r="8" spans="1:10">
      <c r="A8" s="37"/>
      <c r="B8" s="37"/>
      <c r="C8" s="37"/>
      <c r="D8" s="37"/>
      <c r="E8" s="7" t="s">
        <v>11</v>
      </c>
      <c r="F8" s="7" t="s">
        <v>10</v>
      </c>
      <c r="G8" s="7" t="s">
        <v>12</v>
      </c>
      <c r="H8" s="37"/>
      <c r="I8" s="36"/>
    </row>
    <row r="9" spans="1:10" ht="37.35" customHeight="1">
      <c r="A9" s="7"/>
      <c r="B9" s="7" t="s">
        <v>121</v>
      </c>
      <c r="C9" s="10" t="s">
        <v>14</v>
      </c>
      <c r="D9" s="11">
        <v>5</v>
      </c>
      <c r="E9" s="11">
        <v>368</v>
      </c>
      <c r="F9" s="11">
        <v>380</v>
      </c>
      <c r="G9" s="11">
        <v>375</v>
      </c>
      <c r="H9" s="11">
        <f>(E9+F9+G9)/3</f>
        <v>374.33333333333331</v>
      </c>
      <c r="I9" s="24">
        <f>D9*H9</f>
        <v>1871.6666666666665</v>
      </c>
    </row>
    <row r="10" spans="1:10" ht="39.4" customHeight="1">
      <c r="A10" s="7"/>
      <c r="B10" s="7" t="s">
        <v>122</v>
      </c>
      <c r="C10" s="10" t="s">
        <v>15</v>
      </c>
      <c r="D10" s="11">
        <v>5</v>
      </c>
      <c r="E10" s="11">
        <v>383.72</v>
      </c>
      <c r="F10" s="11">
        <v>390</v>
      </c>
      <c r="G10" s="11">
        <v>385</v>
      </c>
      <c r="H10" s="11">
        <f t="shared" ref="H10:H33" si="0">(E10+F10+G10)/3</f>
        <v>386.24</v>
      </c>
      <c r="I10" s="24">
        <f t="shared" ref="I10:I33" si="1">D10*H10</f>
        <v>1931.2</v>
      </c>
    </row>
    <row r="11" spans="1:10" ht="87.75" customHeight="1">
      <c r="A11" s="7"/>
      <c r="B11" s="7" t="s">
        <v>123</v>
      </c>
      <c r="C11" s="10" t="s">
        <v>106</v>
      </c>
      <c r="D11" s="11">
        <v>3</v>
      </c>
      <c r="E11" s="11">
        <v>94.9</v>
      </c>
      <c r="F11" s="11">
        <v>96</v>
      </c>
      <c r="G11" s="11">
        <v>94</v>
      </c>
      <c r="H11" s="11">
        <f t="shared" si="0"/>
        <v>94.966666666666654</v>
      </c>
      <c r="I11" s="24">
        <f t="shared" si="1"/>
        <v>284.89999999999998</v>
      </c>
    </row>
    <row r="12" spans="1:10" ht="76.7" customHeight="1">
      <c r="A12" s="7"/>
      <c r="B12" s="7" t="s">
        <v>124</v>
      </c>
      <c r="C12" s="10" t="s">
        <v>107</v>
      </c>
      <c r="D12" s="11">
        <v>3</v>
      </c>
      <c r="E12" s="11">
        <v>58.9</v>
      </c>
      <c r="F12" s="11">
        <v>50</v>
      </c>
      <c r="G12" s="11">
        <v>45</v>
      </c>
      <c r="H12" s="11">
        <f t="shared" si="0"/>
        <v>51.300000000000004</v>
      </c>
      <c r="I12" s="24">
        <f>D12*H12</f>
        <v>153.9</v>
      </c>
    </row>
    <row r="13" spans="1:10" ht="180">
      <c r="A13" s="7"/>
      <c r="B13" s="7" t="s">
        <v>127</v>
      </c>
      <c r="C13" s="10" t="s">
        <v>108</v>
      </c>
      <c r="D13" s="11">
        <v>3</v>
      </c>
      <c r="E13" s="11">
        <v>205</v>
      </c>
      <c r="F13" s="11">
        <v>230</v>
      </c>
      <c r="G13" s="11">
        <v>242</v>
      </c>
      <c r="H13" s="11">
        <f t="shared" si="0"/>
        <v>225.66666666666666</v>
      </c>
      <c r="I13" s="24">
        <f t="shared" si="1"/>
        <v>677</v>
      </c>
    </row>
    <row r="14" spans="1:10" ht="45">
      <c r="A14" s="7"/>
      <c r="B14" s="7" t="s">
        <v>128</v>
      </c>
      <c r="C14" s="10" t="s">
        <v>22</v>
      </c>
      <c r="D14" s="11">
        <v>20</v>
      </c>
      <c r="E14" s="11">
        <v>200</v>
      </c>
      <c r="F14" s="11">
        <v>220</v>
      </c>
      <c r="G14" s="11">
        <v>218</v>
      </c>
      <c r="H14" s="11">
        <f t="shared" si="0"/>
        <v>212.66666666666666</v>
      </c>
      <c r="I14" s="24">
        <f t="shared" si="1"/>
        <v>4253.333333333333</v>
      </c>
    </row>
    <row r="15" spans="1:10" ht="60">
      <c r="A15" s="7"/>
      <c r="B15" s="7" t="s">
        <v>23</v>
      </c>
      <c r="C15" s="10" t="s">
        <v>24</v>
      </c>
      <c r="D15" s="11">
        <v>10</v>
      </c>
      <c r="E15" s="11">
        <v>87.9</v>
      </c>
      <c r="F15" s="11">
        <v>90</v>
      </c>
      <c r="G15" s="11">
        <v>83</v>
      </c>
      <c r="H15" s="11">
        <f t="shared" si="0"/>
        <v>86.966666666666654</v>
      </c>
      <c r="I15" s="24">
        <f t="shared" si="1"/>
        <v>869.66666666666652</v>
      </c>
    </row>
    <row r="16" spans="1:10" ht="60">
      <c r="A16" s="7"/>
      <c r="B16" s="7" t="s">
        <v>23</v>
      </c>
      <c r="C16" s="10" t="s">
        <v>25</v>
      </c>
      <c r="D16" s="11">
        <v>10</v>
      </c>
      <c r="E16" s="11">
        <v>39.380000000000003</v>
      </c>
      <c r="F16" s="11">
        <v>38</v>
      </c>
      <c r="G16" s="11">
        <v>32</v>
      </c>
      <c r="H16" s="11">
        <f t="shared" si="0"/>
        <v>36.46</v>
      </c>
      <c r="I16" s="24">
        <f t="shared" si="1"/>
        <v>364.6</v>
      </c>
    </row>
    <row r="17" spans="1:9" ht="72">
      <c r="A17" s="7"/>
      <c r="B17" s="7" t="s">
        <v>129</v>
      </c>
      <c r="C17" s="10" t="s">
        <v>26</v>
      </c>
      <c r="D17" s="11">
        <v>10</v>
      </c>
      <c r="E17" s="11">
        <v>32.9</v>
      </c>
      <c r="F17" s="11">
        <v>30</v>
      </c>
      <c r="G17" s="11">
        <v>28</v>
      </c>
      <c r="H17" s="11">
        <f t="shared" si="0"/>
        <v>30.3</v>
      </c>
      <c r="I17" s="24">
        <f t="shared" si="1"/>
        <v>303</v>
      </c>
    </row>
    <row r="18" spans="1:9" ht="192">
      <c r="A18" s="7"/>
      <c r="B18" s="7" t="s">
        <v>27</v>
      </c>
      <c r="C18" s="10" t="s">
        <v>28</v>
      </c>
      <c r="D18" s="11">
        <v>3</v>
      </c>
      <c r="E18" s="11">
        <v>360</v>
      </c>
      <c r="F18" s="11">
        <v>250</v>
      </c>
      <c r="G18" s="11">
        <v>216</v>
      </c>
      <c r="H18" s="11">
        <f t="shared" si="0"/>
        <v>275.33333333333331</v>
      </c>
      <c r="I18" s="24">
        <f t="shared" si="1"/>
        <v>826</v>
      </c>
    </row>
    <row r="19" spans="1:9" ht="72">
      <c r="A19" s="7"/>
      <c r="B19" s="7" t="s">
        <v>31</v>
      </c>
      <c r="C19" s="10" t="s">
        <v>32</v>
      </c>
      <c r="D19" s="11">
        <v>10</v>
      </c>
      <c r="E19" s="11">
        <v>12.9</v>
      </c>
      <c r="F19" s="11">
        <v>15</v>
      </c>
      <c r="G19" s="11">
        <v>22</v>
      </c>
      <c r="H19" s="11">
        <f t="shared" si="0"/>
        <v>16.633333333333333</v>
      </c>
      <c r="I19" s="24">
        <f t="shared" si="1"/>
        <v>166.33333333333331</v>
      </c>
    </row>
    <row r="20" spans="1:9" ht="84">
      <c r="A20" s="7"/>
      <c r="B20" s="7" t="s">
        <v>35</v>
      </c>
      <c r="C20" s="10" t="s">
        <v>37</v>
      </c>
      <c r="D20" s="11">
        <v>10</v>
      </c>
      <c r="E20" s="11">
        <v>12.7</v>
      </c>
      <c r="F20" s="11">
        <v>15</v>
      </c>
      <c r="G20" s="11">
        <v>18</v>
      </c>
      <c r="H20" s="11">
        <f t="shared" si="0"/>
        <v>15.233333333333334</v>
      </c>
      <c r="I20" s="24">
        <f t="shared" si="1"/>
        <v>152.33333333333334</v>
      </c>
    </row>
    <row r="21" spans="1:9" ht="72">
      <c r="A21" s="7"/>
      <c r="B21" s="7" t="s">
        <v>38</v>
      </c>
      <c r="C21" s="10" t="s">
        <v>39</v>
      </c>
      <c r="D21" s="11">
        <v>10</v>
      </c>
      <c r="E21" s="11">
        <v>65.28</v>
      </c>
      <c r="F21" s="11">
        <v>70</v>
      </c>
      <c r="G21" s="11">
        <v>68</v>
      </c>
      <c r="H21" s="11">
        <f t="shared" si="0"/>
        <v>67.760000000000005</v>
      </c>
      <c r="I21" s="24">
        <f t="shared" si="1"/>
        <v>677.6</v>
      </c>
    </row>
    <row r="22" spans="1:9" ht="72">
      <c r="A22" s="7"/>
      <c r="B22" s="7" t="s">
        <v>38</v>
      </c>
      <c r="C22" s="10" t="s">
        <v>40</v>
      </c>
      <c r="D22" s="11">
        <v>3</v>
      </c>
      <c r="E22" s="11">
        <v>217.79</v>
      </c>
      <c r="F22" s="11">
        <v>220</v>
      </c>
      <c r="G22" s="11">
        <v>212</v>
      </c>
      <c r="H22" s="11">
        <f t="shared" si="0"/>
        <v>216.59666666666666</v>
      </c>
      <c r="I22" s="24">
        <f t="shared" si="1"/>
        <v>649.79</v>
      </c>
    </row>
    <row r="23" spans="1:9" ht="228">
      <c r="A23" s="7"/>
      <c r="B23" s="7" t="s">
        <v>41</v>
      </c>
      <c r="C23" s="10" t="s">
        <v>111</v>
      </c>
      <c r="D23" s="11">
        <v>10</v>
      </c>
      <c r="E23" s="11">
        <v>12.66</v>
      </c>
      <c r="F23" s="11">
        <v>13</v>
      </c>
      <c r="G23" s="11">
        <v>15</v>
      </c>
      <c r="H23" s="11">
        <f t="shared" si="0"/>
        <v>13.553333333333333</v>
      </c>
      <c r="I23" s="24">
        <f t="shared" si="1"/>
        <v>135.53333333333333</v>
      </c>
    </row>
    <row r="24" spans="1:9" ht="156">
      <c r="A24" s="7"/>
      <c r="B24" s="7" t="s">
        <v>42</v>
      </c>
      <c r="C24" s="10" t="s">
        <v>43</v>
      </c>
      <c r="D24" s="11">
        <v>10</v>
      </c>
      <c r="E24" s="11">
        <v>151.82</v>
      </c>
      <c r="F24" s="11">
        <v>150</v>
      </c>
      <c r="G24" s="11">
        <v>168</v>
      </c>
      <c r="H24" s="11">
        <f t="shared" si="0"/>
        <v>156.60666666666665</v>
      </c>
      <c r="I24" s="24">
        <f t="shared" si="1"/>
        <v>1566.0666666666666</v>
      </c>
    </row>
    <row r="25" spans="1:9" ht="36">
      <c r="A25" s="7"/>
      <c r="B25" s="7" t="s">
        <v>44</v>
      </c>
      <c r="C25" s="10" t="s">
        <v>45</v>
      </c>
      <c r="D25" s="11">
        <v>20</v>
      </c>
      <c r="E25" s="11">
        <v>23.5</v>
      </c>
      <c r="F25" s="11">
        <v>22</v>
      </c>
      <c r="G25" s="11">
        <v>26</v>
      </c>
      <c r="H25" s="11">
        <f t="shared" si="0"/>
        <v>23.833333333333332</v>
      </c>
      <c r="I25" s="24">
        <f t="shared" si="1"/>
        <v>476.66666666666663</v>
      </c>
    </row>
    <row r="26" spans="1:9" ht="72">
      <c r="A26" s="7"/>
      <c r="B26" s="7" t="s">
        <v>50</v>
      </c>
      <c r="C26" s="10" t="s">
        <v>51</v>
      </c>
      <c r="D26" s="11">
        <v>3</v>
      </c>
      <c r="E26" s="11">
        <v>38</v>
      </c>
      <c r="F26" s="11">
        <v>44.9</v>
      </c>
      <c r="G26" s="11">
        <v>48</v>
      </c>
      <c r="H26" s="11">
        <f t="shared" si="0"/>
        <v>43.633333333333333</v>
      </c>
      <c r="I26" s="24">
        <f t="shared" si="1"/>
        <v>130.9</v>
      </c>
    </row>
    <row r="27" spans="1:9" ht="48">
      <c r="A27" s="7"/>
      <c r="B27" s="7" t="s">
        <v>52</v>
      </c>
      <c r="C27" s="10" t="s">
        <v>53</v>
      </c>
      <c r="D27" s="11">
        <v>3</v>
      </c>
      <c r="E27" s="11">
        <v>44.9</v>
      </c>
      <c r="F27" s="11">
        <v>176</v>
      </c>
      <c r="G27" s="11">
        <v>182</v>
      </c>
      <c r="H27" s="11">
        <f t="shared" si="0"/>
        <v>134.29999999999998</v>
      </c>
      <c r="I27" s="24">
        <f t="shared" si="1"/>
        <v>402.9</v>
      </c>
    </row>
    <row r="28" spans="1:9" ht="216">
      <c r="A28" s="7"/>
      <c r="B28" s="7" t="s">
        <v>54</v>
      </c>
      <c r="C28" s="10" t="s">
        <v>55</v>
      </c>
      <c r="D28" s="11">
        <v>3</v>
      </c>
      <c r="E28" s="11">
        <v>3170.36</v>
      </c>
      <c r="F28" s="11">
        <v>3200</v>
      </c>
      <c r="G28" s="11">
        <v>3480</v>
      </c>
      <c r="H28" s="11">
        <f t="shared" si="0"/>
        <v>3283.4533333333334</v>
      </c>
      <c r="I28" s="24">
        <f t="shared" si="1"/>
        <v>9850.36</v>
      </c>
    </row>
    <row r="29" spans="1:9" ht="60">
      <c r="A29" s="7"/>
      <c r="B29" s="7" t="s">
        <v>75</v>
      </c>
      <c r="C29" s="10" t="s">
        <v>76</v>
      </c>
      <c r="D29" s="11">
        <v>100</v>
      </c>
      <c r="E29" s="11">
        <v>2.5</v>
      </c>
      <c r="F29" s="11">
        <v>3</v>
      </c>
      <c r="G29" s="11">
        <v>3</v>
      </c>
      <c r="H29" s="11">
        <f t="shared" si="0"/>
        <v>2.8333333333333335</v>
      </c>
      <c r="I29" s="24">
        <f t="shared" si="1"/>
        <v>283.33333333333337</v>
      </c>
    </row>
    <row r="30" spans="1:9" ht="409.5">
      <c r="A30" s="7"/>
      <c r="B30" s="7" t="s">
        <v>88</v>
      </c>
      <c r="C30" s="10" t="s">
        <v>116</v>
      </c>
      <c r="D30" s="11">
        <v>3</v>
      </c>
      <c r="E30" s="11">
        <v>1229</v>
      </c>
      <c r="F30" s="11">
        <v>1100</v>
      </c>
      <c r="G30" s="11">
        <v>1136</v>
      </c>
      <c r="H30" s="11">
        <f t="shared" si="0"/>
        <v>1155</v>
      </c>
      <c r="I30" s="24">
        <f t="shared" si="1"/>
        <v>3465</v>
      </c>
    </row>
    <row r="31" spans="1:9" ht="96">
      <c r="A31" s="7"/>
      <c r="B31" s="7" t="s">
        <v>93</v>
      </c>
      <c r="C31" s="10" t="s">
        <v>94</v>
      </c>
      <c r="D31" s="11">
        <v>9</v>
      </c>
      <c r="E31" s="11">
        <v>65.62</v>
      </c>
      <c r="F31" s="11">
        <v>70</v>
      </c>
      <c r="G31" s="11">
        <v>79</v>
      </c>
      <c r="H31" s="11">
        <f t="shared" si="0"/>
        <v>71.540000000000006</v>
      </c>
      <c r="I31" s="24">
        <f t="shared" si="1"/>
        <v>643.86</v>
      </c>
    </row>
    <row r="32" spans="1:9" ht="48">
      <c r="A32" s="7"/>
      <c r="B32" s="7" t="s">
        <v>100</v>
      </c>
      <c r="C32" s="10" t="s">
        <v>101</v>
      </c>
      <c r="D32" s="11">
        <v>50</v>
      </c>
      <c r="E32" s="11">
        <v>164</v>
      </c>
      <c r="F32" s="11">
        <v>150</v>
      </c>
      <c r="G32" s="11">
        <v>99</v>
      </c>
      <c r="H32" s="11">
        <f t="shared" si="0"/>
        <v>137.66666666666666</v>
      </c>
      <c r="I32" s="24">
        <f t="shared" si="1"/>
        <v>6883.333333333333</v>
      </c>
    </row>
    <row r="33" spans="1:9" ht="168">
      <c r="A33" s="7"/>
      <c r="B33" s="7" t="s">
        <v>105</v>
      </c>
      <c r="C33" s="10" t="s">
        <v>120</v>
      </c>
      <c r="D33" s="11">
        <v>3</v>
      </c>
      <c r="E33" s="11">
        <v>540</v>
      </c>
      <c r="F33" s="11">
        <v>550</v>
      </c>
      <c r="G33" s="11">
        <v>556</v>
      </c>
      <c r="H33" s="11">
        <f t="shared" si="0"/>
        <v>548.66666666666663</v>
      </c>
      <c r="I33" s="24">
        <f t="shared" si="1"/>
        <v>1646</v>
      </c>
    </row>
    <row r="34" spans="1:9">
      <c r="D34" s="12"/>
      <c r="E34" s="12"/>
      <c r="F34" s="12"/>
      <c r="G34" s="12"/>
      <c r="H34" s="12" t="s">
        <v>131</v>
      </c>
      <c r="I34" s="23">
        <f>SUM(I9:I33)</f>
        <v>38665.276666666665</v>
      </c>
    </row>
  </sheetData>
  <mergeCells count="12">
    <mergeCell ref="H7:H8"/>
    <mergeCell ref="I7:I8"/>
    <mergeCell ref="A1:J1"/>
    <mergeCell ref="A2:J2"/>
    <mergeCell ref="A4:J4"/>
    <mergeCell ref="A5:J5"/>
    <mergeCell ref="A6:I6"/>
    <mergeCell ref="A7:A8"/>
    <mergeCell ref="B7:B8"/>
    <mergeCell ref="C7:C8"/>
    <mergeCell ref="D7:D8"/>
    <mergeCell ref="E7:G7"/>
  </mergeCells>
  <pageMargins left="0.51181102362204722" right="0.51181102362204722" top="0.55118110236220474" bottom="0.55118110236220474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2"/>
  <sheetViews>
    <sheetView topLeftCell="A48" workbookViewId="0">
      <selection sqref="A1:I52"/>
    </sheetView>
  </sheetViews>
  <sheetFormatPr defaultColWidth="8.85546875" defaultRowHeight="15"/>
  <cols>
    <col min="1" max="1" width="3.7109375" style="8" customWidth="1"/>
    <col min="2" max="2" width="16" style="8" customWidth="1"/>
    <col min="3" max="3" width="22.140625" style="8" customWidth="1"/>
    <col min="4" max="4" width="8.42578125" style="8" customWidth="1"/>
    <col min="5" max="5" width="7.42578125" style="8" customWidth="1"/>
    <col min="6" max="6" width="7.5703125" style="8" customWidth="1"/>
    <col min="7" max="7" width="7.7109375" style="8" customWidth="1"/>
    <col min="8" max="8" width="8.85546875" style="8"/>
    <col min="9" max="9" width="10" style="8" customWidth="1"/>
    <col min="10" max="16384" width="8.85546875" style="8"/>
  </cols>
  <sheetData>
    <row r="1" spans="1:10" ht="15" customHeight="1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14"/>
    </row>
    <row r="2" spans="1:10" ht="15" customHeight="1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14"/>
    </row>
    <row r="3" spans="1:10" ht="15" customHeight="1">
      <c r="A3" s="33" t="s">
        <v>143</v>
      </c>
      <c r="B3" s="33"/>
      <c r="C3" s="33"/>
      <c r="D3" s="33"/>
      <c r="E3" s="33"/>
      <c r="F3" s="33"/>
      <c r="G3" s="33"/>
      <c r="H3" s="33"/>
      <c r="I3" s="33"/>
      <c r="J3" s="13"/>
    </row>
    <row r="4" spans="1:10" ht="15" customHeight="1">
      <c r="A4" s="33" t="s">
        <v>142</v>
      </c>
      <c r="B4" s="33"/>
      <c r="C4" s="33"/>
      <c r="D4" s="33"/>
      <c r="E4" s="33"/>
      <c r="F4" s="33"/>
      <c r="G4" s="33"/>
      <c r="H4" s="33"/>
      <c r="I4" s="33"/>
      <c r="J4" s="13"/>
    </row>
    <row r="5" spans="1:10" ht="15.75">
      <c r="A5" s="35" t="s">
        <v>134</v>
      </c>
      <c r="B5" s="35"/>
      <c r="C5" s="35"/>
      <c r="D5" s="35"/>
      <c r="E5" s="35"/>
      <c r="F5" s="35"/>
      <c r="G5" s="35"/>
      <c r="H5" s="35"/>
      <c r="I5" s="35"/>
    </row>
    <row r="6" spans="1:10" ht="45.2" customHeight="1">
      <c r="A6" s="37" t="s">
        <v>4</v>
      </c>
      <c r="B6" s="37" t="s">
        <v>5</v>
      </c>
      <c r="C6" s="37" t="s">
        <v>6</v>
      </c>
      <c r="D6" s="37" t="s">
        <v>9</v>
      </c>
      <c r="E6" s="37" t="s">
        <v>7</v>
      </c>
      <c r="F6" s="37"/>
      <c r="G6" s="37"/>
      <c r="H6" s="37" t="s">
        <v>13</v>
      </c>
      <c r="I6" s="37" t="s">
        <v>8</v>
      </c>
    </row>
    <row r="7" spans="1:10">
      <c r="A7" s="37"/>
      <c r="B7" s="37"/>
      <c r="C7" s="37"/>
      <c r="D7" s="37"/>
      <c r="E7" s="7" t="s">
        <v>11</v>
      </c>
      <c r="F7" s="7" t="s">
        <v>10</v>
      </c>
      <c r="G7" s="7" t="s">
        <v>12</v>
      </c>
      <c r="H7" s="37"/>
      <c r="I7" s="37"/>
    </row>
    <row r="8" spans="1:10" ht="37.35" customHeight="1">
      <c r="A8" s="7"/>
      <c r="B8" s="7" t="s">
        <v>121</v>
      </c>
      <c r="C8" s="10" t="s">
        <v>14</v>
      </c>
      <c r="D8" s="11">
        <v>1</v>
      </c>
      <c r="E8" s="11">
        <v>368</v>
      </c>
      <c r="F8" s="11">
        <v>380</v>
      </c>
      <c r="G8" s="11">
        <v>375</v>
      </c>
      <c r="H8" s="11">
        <f>(E8+F8+G8)/3</f>
        <v>374.33333333333331</v>
      </c>
      <c r="I8" s="11">
        <f>D8*H8</f>
        <v>374.33333333333331</v>
      </c>
    </row>
    <row r="9" spans="1:10" ht="39.4" customHeight="1">
      <c r="A9" s="7"/>
      <c r="B9" s="7" t="s">
        <v>122</v>
      </c>
      <c r="C9" s="10" t="s">
        <v>15</v>
      </c>
      <c r="D9" s="11">
        <v>1</v>
      </c>
      <c r="E9" s="11">
        <v>383.72</v>
      </c>
      <c r="F9" s="11">
        <v>390</v>
      </c>
      <c r="G9" s="11">
        <v>385</v>
      </c>
      <c r="H9" s="11">
        <f t="shared" ref="H9:H51" si="0">(E9+F9+G9)/3</f>
        <v>386.24</v>
      </c>
      <c r="I9" s="11">
        <f t="shared" ref="I9:I51" si="1">D9*H9</f>
        <v>386.24</v>
      </c>
    </row>
    <row r="10" spans="1:10" ht="87.75" customHeight="1">
      <c r="A10" s="7"/>
      <c r="B10" s="7" t="s">
        <v>123</v>
      </c>
      <c r="C10" s="10" t="s">
        <v>106</v>
      </c>
      <c r="D10" s="11">
        <v>5</v>
      </c>
      <c r="E10" s="11">
        <v>94.9</v>
      </c>
      <c r="F10" s="11">
        <v>96</v>
      </c>
      <c r="G10" s="11">
        <v>94</v>
      </c>
      <c r="H10" s="11">
        <f t="shared" si="0"/>
        <v>94.966666666666654</v>
      </c>
      <c r="I10" s="11">
        <f t="shared" si="1"/>
        <v>474.83333333333326</v>
      </c>
    </row>
    <row r="11" spans="1:10" ht="76.7" customHeight="1">
      <c r="A11" s="7"/>
      <c r="B11" s="7" t="s">
        <v>124</v>
      </c>
      <c r="C11" s="10" t="s">
        <v>107</v>
      </c>
      <c r="D11" s="11">
        <v>5</v>
      </c>
      <c r="E11" s="11">
        <v>58.9</v>
      </c>
      <c r="F11" s="11">
        <v>50</v>
      </c>
      <c r="G11" s="11">
        <v>45</v>
      </c>
      <c r="H11" s="11">
        <f t="shared" si="0"/>
        <v>51.300000000000004</v>
      </c>
      <c r="I11" s="11">
        <f t="shared" si="1"/>
        <v>256.5</v>
      </c>
    </row>
    <row r="12" spans="1:10" ht="36">
      <c r="A12" s="7"/>
      <c r="B12" s="7" t="s">
        <v>125</v>
      </c>
      <c r="C12" s="10" t="s">
        <v>16</v>
      </c>
      <c r="D12" s="11">
        <v>10</v>
      </c>
      <c r="E12" s="11">
        <v>9.9</v>
      </c>
      <c r="F12" s="11">
        <v>12</v>
      </c>
      <c r="G12" s="11">
        <v>11</v>
      </c>
      <c r="H12" s="11">
        <f t="shared" si="0"/>
        <v>10.966666666666667</v>
      </c>
      <c r="I12" s="11">
        <f t="shared" si="1"/>
        <v>109.66666666666667</v>
      </c>
    </row>
    <row r="13" spans="1:10" ht="72">
      <c r="A13" s="7"/>
      <c r="B13" s="7" t="s">
        <v>126</v>
      </c>
      <c r="C13" s="10" t="s">
        <v>17</v>
      </c>
      <c r="D13" s="11">
        <v>2</v>
      </c>
      <c r="E13" s="11">
        <v>50.1</v>
      </c>
      <c r="F13" s="11">
        <v>70</v>
      </c>
      <c r="G13" s="11">
        <v>63</v>
      </c>
      <c r="H13" s="11">
        <f t="shared" si="0"/>
        <v>61.033333333333331</v>
      </c>
      <c r="I13" s="11">
        <f t="shared" si="1"/>
        <v>122.06666666666666</v>
      </c>
    </row>
    <row r="14" spans="1:10" ht="108">
      <c r="A14" s="7"/>
      <c r="B14" s="7" t="s">
        <v>20</v>
      </c>
      <c r="C14" s="10" t="s">
        <v>21</v>
      </c>
      <c r="D14" s="11">
        <v>1</v>
      </c>
      <c r="E14" s="11">
        <v>879</v>
      </c>
      <c r="F14" s="11">
        <v>900</v>
      </c>
      <c r="G14" s="11">
        <v>976</v>
      </c>
      <c r="H14" s="11">
        <f t="shared" si="0"/>
        <v>918.33333333333337</v>
      </c>
      <c r="I14" s="11">
        <f t="shared" si="1"/>
        <v>918.33333333333337</v>
      </c>
    </row>
    <row r="15" spans="1:10" ht="96">
      <c r="A15" s="7"/>
      <c r="B15" s="7" t="s">
        <v>20</v>
      </c>
      <c r="C15" s="10" t="s">
        <v>109</v>
      </c>
      <c r="D15" s="11">
        <v>1</v>
      </c>
      <c r="E15" s="11">
        <v>697</v>
      </c>
      <c r="F15" s="11">
        <v>700</v>
      </c>
      <c r="G15" s="11">
        <v>696</v>
      </c>
      <c r="H15" s="11">
        <f t="shared" si="0"/>
        <v>697.66666666666663</v>
      </c>
      <c r="I15" s="11">
        <f t="shared" si="1"/>
        <v>697.66666666666663</v>
      </c>
    </row>
    <row r="16" spans="1:10" ht="96">
      <c r="A16" s="7"/>
      <c r="B16" s="7" t="s">
        <v>20</v>
      </c>
      <c r="C16" s="10" t="s">
        <v>110</v>
      </c>
      <c r="D16" s="11">
        <v>1</v>
      </c>
      <c r="E16" s="11">
        <v>2765</v>
      </c>
      <c r="F16" s="11">
        <v>2770</v>
      </c>
      <c r="G16" s="11">
        <v>2680</v>
      </c>
      <c r="H16" s="11">
        <f t="shared" si="0"/>
        <v>2738.3333333333335</v>
      </c>
      <c r="I16" s="11">
        <f t="shared" si="1"/>
        <v>2738.3333333333335</v>
      </c>
    </row>
    <row r="17" spans="1:9" ht="45">
      <c r="A17" s="7"/>
      <c r="B17" s="7" t="s">
        <v>128</v>
      </c>
      <c r="C17" s="10" t="s">
        <v>22</v>
      </c>
      <c r="D17" s="11">
        <v>2</v>
      </c>
      <c r="E17" s="11">
        <v>200</v>
      </c>
      <c r="F17" s="11">
        <v>220</v>
      </c>
      <c r="G17" s="11">
        <v>218</v>
      </c>
      <c r="H17" s="11">
        <f t="shared" si="0"/>
        <v>212.66666666666666</v>
      </c>
      <c r="I17" s="11">
        <f t="shared" si="1"/>
        <v>425.33333333333331</v>
      </c>
    </row>
    <row r="18" spans="1:9" ht="60">
      <c r="A18" s="7"/>
      <c r="B18" s="7" t="s">
        <v>23</v>
      </c>
      <c r="C18" s="10" t="s">
        <v>24</v>
      </c>
      <c r="D18" s="11">
        <v>5</v>
      </c>
      <c r="E18" s="11">
        <v>87.9</v>
      </c>
      <c r="F18" s="11">
        <v>90</v>
      </c>
      <c r="G18" s="11">
        <v>83</v>
      </c>
      <c r="H18" s="11">
        <f t="shared" si="0"/>
        <v>86.966666666666654</v>
      </c>
      <c r="I18" s="11">
        <f t="shared" si="1"/>
        <v>434.83333333333326</v>
      </c>
    </row>
    <row r="19" spans="1:9" ht="60">
      <c r="A19" s="7"/>
      <c r="B19" s="7" t="s">
        <v>23</v>
      </c>
      <c r="C19" s="10" t="s">
        <v>25</v>
      </c>
      <c r="D19" s="11">
        <v>5</v>
      </c>
      <c r="E19" s="11">
        <v>39.380000000000003</v>
      </c>
      <c r="F19" s="11">
        <v>38</v>
      </c>
      <c r="G19" s="11">
        <v>32</v>
      </c>
      <c r="H19" s="11">
        <f t="shared" si="0"/>
        <v>36.46</v>
      </c>
      <c r="I19" s="11">
        <f t="shared" si="1"/>
        <v>182.3</v>
      </c>
    </row>
    <row r="20" spans="1:9" ht="72">
      <c r="A20" s="7"/>
      <c r="B20" s="7" t="s">
        <v>129</v>
      </c>
      <c r="C20" s="10" t="s">
        <v>26</v>
      </c>
      <c r="D20" s="11">
        <v>10</v>
      </c>
      <c r="E20" s="11">
        <v>32.9</v>
      </c>
      <c r="F20" s="11">
        <v>30</v>
      </c>
      <c r="G20" s="11">
        <v>28</v>
      </c>
      <c r="H20" s="11">
        <f t="shared" si="0"/>
        <v>30.3</v>
      </c>
      <c r="I20" s="11">
        <f t="shared" si="1"/>
        <v>303</v>
      </c>
    </row>
    <row r="21" spans="1:9" ht="192">
      <c r="A21" s="7"/>
      <c r="B21" s="7" t="s">
        <v>27</v>
      </c>
      <c r="C21" s="10" t="s">
        <v>28</v>
      </c>
      <c r="D21" s="11">
        <v>1</v>
      </c>
      <c r="E21" s="11">
        <v>360</v>
      </c>
      <c r="F21" s="11">
        <v>250</v>
      </c>
      <c r="G21" s="11">
        <v>216</v>
      </c>
      <c r="H21" s="11">
        <f t="shared" si="0"/>
        <v>275.33333333333331</v>
      </c>
      <c r="I21" s="11">
        <f t="shared" si="1"/>
        <v>275.33333333333331</v>
      </c>
    </row>
    <row r="22" spans="1:9" ht="36">
      <c r="A22" s="7"/>
      <c r="B22" s="7" t="s">
        <v>29</v>
      </c>
      <c r="C22" s="10" t="s">
        <v>30</v>
      </c>
      <c r="D22" s="11">
        <v>1</v>
      </c>
      <c r="E22" s="11">
        <v>462</v>
      </c>
      <c r="F22" s="11">
        <v>500</v>
      </c>
      <c r="G22" s="11">
        <v>456</v>
      </c>
      <c r="H22" s="11">
        <f t="shared" si="0"/>
        <v>472.66666666666669</v>
      </c>
      <c r="I22" s="11">
        <f t="shared" si="1"/>
        <v>472.66666666666669</v>
      </c>
    </row>
    <row r="23" spans="1:9" ht="72">
      <c r="A23" s="7"/>
      <c r="B23" s="7" t="s">
        <v>31</v>
      </c>
      <c r="C23" s="10" t="s">
        <v>32</v>
      </c>
      <c r="D23" s="11">
        <v>5</v>
      </c>
      <c r="E23" s="11">
        <v>12.9</v>
      </c>
      <c r="F23" s="11">
        <v>15</v>
      </c>
      <c r="G23" s="11">
        <v>22</v>
      </c>
      <c r="H23" s="11">
        <f t="shared" si="0"/>
        <v>16.633333333333333</v>
      </c>
      <c r="I23" s="11">
        <f t="shared" si="1"/>
        <v>83.166666666666657</v>
      </c>
    </row>
    <row r="24" spans="1:9" ht="41.85" customHeight="1">
      <c r="A24" s="7"/>
      <c r="B24" s="7" t="s">
        <v>132</v>
      </c>
      <c r="C24" s="10" t="s">
        <v>133</v>
      </c>
      <c r="D24" s="11">
        <v>5</v>
      </c>
      <c r="E24" s="11">
        <v>371.69</v>
      </c>
      <c r="F24" s="11">
        <v>370</v>
      </c>
      <c r="G24" s="11">
        <v>384</v>
      </c>
      <c r="H24" s="11">
        <f t="shared" si="0"/>
        <v>375.23</v>
      </c>
      <c r="I24" s="11">
        <f t="shared" si="1"/>
        <v>1876.15</v>
      </c>
    </row>
    <row r="25" spans="1:9" ht="60">
      <c r="A25" s="7"/>
      <c r="B25" s="7" t="s">
        <v>33</v>
      </c>
      <c r="C25" s="10" t="s">
        <v>34</v>
      </c>
      <c r="D25" s="11">
        <v>10</v>
      </c>
      <c r="E25" s="11">
        <v>75</v>
      </c>
      <c r="F25" s="11">
        <v>78</v>
      </c>
      <c r="G25" s="11">
        <v>71</v>
      </c>
      <c r="H25" s="11">
        <f t="shared" si="0"/>
        <v>74.666666666666671</v>
      </c>
      <c r="I25" s="11">
        <f t="shared" si="1"/>
        <v>746.66666666666674</v>
      </c>
    </row>
    <row r="26" spans="1:9" ht="72">
      <c r="A26" s="7"/>
      <c r="B26" s="7" t="s">
        <v>38</v>
      </c>
      <c r="C26" s="10" t="s">
        <v>39</v>
      </c>
      <c r="D26" s="11">
        <v>10</v>
      </c>
      <c r="E26" s="11">
        <v>65.28</v>
      </c>
      <c r="F26" s="11">
        <v>70</v>
      </c>
      <c r="G26" s="11">
        <v>68</v>
      </c>
      <c r="H26" s="11">
        <f t="shared" si="0"/>
        <v>67.760000000000005</v>
      </c>
      <c r="I26" s="11">
        <f t="shared" si="1"/>
        <v>677.6</v>
      </c>
    </row>
    <row r="27" spans="1:9" ht="228">
      <c r="A27" s="7"/>
      <c r="B27" s="7" t="s">
        <v>41</v>
      </c>
      <c r="C27" s="10" t="s">
        <v>111</v>
      </c>
      <c r="D27" s="11">
        <v>20</v>
      </c>
      <c r="E27" s="11">
        <v>12.66</v>
      </c>
      <c r="F27" s="11">
        <v>13</v>
      </c>
      <c r="G27" s="11">
        <v>15</v>
      </c>
      <c r="H27" s="11">
        <f t="shared" si="0"/>
        <v>13.553333333333333</v>
      </c>
      <c r="I27" s="11">
        <f t="shared" si="1"/>
        <v>271.06666666666666</v>
      </c>
    </row>
    <row r="28" spans="1:9" ht="156">
      <c r="A28" s="7"/>
      <c r="B28" s="7" t="s">
        <v>42</v>
      </c>
      <c r="C28" s="10" t="s">
        <v>43</v>
      </c>
      <c r="D28" s="11">
        <v>2</v>
      </c>
      <c r="E28" s="11">
        <v>151.82</v>
      </c>
      <c r="F28" s="11">
        <v>150</v>
      </c>
      <c r="G28" s="11">
        <v>168</v>
      </c>
      <c r="H28" s="11">
        <f t="shared" si="0"/>
        <v>156.60666666666665</v>
      </c>
      <c r="I28" s="11">
        <f t="shared" si="1"/>
        <v>313.21333333333331</v>
      </c>
    </row>
    <row r="29" spans="1:9" ht="36">
      <c r="A29" s="7"/>
      <c r="B29" s="7" t="s">
        <v>44</v>
      </c>
      <c r="C29" s="10" t="s">
        <v>45</v>
      </c>
      <c r="D29" s="11">
        <v>5</v>
      </c>
      <c r="E29" s="11">
        <v>23.5</v>
      </c>
      <c r="F29" s="11">
        <v>22</v>
      </c>
      <c r="G29" s="11">
        <v>26</v>
      </c>
      <c r="H29" s="11">
        <f t="shared" si="0"/>
        <v>23.833333333333332</v>
      </c>
      <c r="I29" s="11">
        <f t="shared" si="1"/>
        <v>119.16666666666666</v>
      </c>
    </row>
    <row r="30" spans="1:9" ht="180">
      <c r="A30" s="7"/>
      <c r="B30" s="7" t="s">
        <v>48</v>
      </c>
      <c r="C30" s="10" t="s">
        <v>49</v>
      </c>
      <c r="D30" s="11">
        <v>2</v>
      </c>
      <c r="E30" s="11">
        <v>173.01</v>
      </c>
      <c r="F30" s="11">
        <v>180</v>
      </c>
      <c r="G30" s="11">
        <v>176</v>
      </c>
      <c r="H30" s="11">
        <f t="shared" si="0"/>
        <v>176.33666666666667</v>
      </c>
      <c r="I30" s="11">
        <f t="shared" si="1"/>
        <v>352.67333333333335</v>
      </c>
    </row>
    <row r="31" spans="1:9" ht="72">
      <c r="A31" s="7"/>
      <c r="B31" s="7" t="s">
        <v>50</v>
      </c>
      <c r="C31" s="10" t="s">
        <v>51</v>
      </c>
      <c r="D31" s="11">
        <v>5</v>
      </c>
      <c r="E31" s="11">
        <v>38</v>
      </c>
      <c r="F31" s="11">
        <v>44.9</v>
      </c>
      <c r="G31" s="11">
        <v>48</v>
      </c>
      <c r="H31" s="11">
        <f t="shared" si="0"/>
        <v>43.633333333333333</v>
      </c>
      <c r="I31" s="11">
        <f t="shared" si="1"/>
        <v>218.16666666666666</v>
      </c>
    </row>
    <row r="32" spans="1:9" ht="48">
      <c r="A32" s="7"/>
      <c r="B32" s="7" t="s">
        <v>52</v>
      </c>
      <c r="C32" s="10" t="s">
        <v>53</v>
      </c>
      <c r="D32" s="11">
        <v>5</v>
      </c>
      <c r="E32" s="11">
        <v>44.9</v>
      </c>
      <c r="F32" s="11">
        <v>176</v>
      </c>
      <c r="G32" s="11">
        <v>182</v>
      </c>
      <c r="H32" s="11">
        <f t="shared" si="0"/>
        <v>134.29999999999998</v>
      </c>
      <c r="I32" s="11">
        <f t="shared" si="1"/>
        <v>671.49999999999989</v>
      </c>
    </row>
    <row r="33" spans="1:9" ht="216">
      <c r="A33" s="7"/>
      <c r="B33" s="7" t="s">
        <v>54</v>
      </c>
      <c r="C33" s="10" t="s">
        <v>55</v>
      </c>
      <c r="D33" s="11">
        <v>2</v>
      </c>
      <c r="E33" s="11">
        <v>3170.36</v>
      </c>
      <c r="F33" s="11">
        <v>3200</v>
      </c>
      <c r="G33" s="11">
        <v>3480</v>
      </c>
      <c r="H33" s="11">
        <f t="shared" si="0"/>
        <v>3283.4533333333334</v>
      </c>
      <c r="I33" s="11">
        <f t="shared" si="1"/>
        <v>6566.9066666666668</v>
      </c>
    </row>
    <row r="34" spans="1:9" ht="132">
      <c r="A34" s="7"/>
      <c r="B34" s="7" t="s">
        <v>56</v>
      </c>
      <c r="C34" s="10" t="s">
        <v>57</v>
      </c>
      <c r="D34" s="11">
        <v>2</v>
      </c>
      <c r="E34" s="11">
        <v>72.97</v>
      </c>
      <c r="F34" s="11">
        <v>60</v>
      </c>
      <c r="G34" s="11">
        <v>60</v>
      </c>
      <c r="H34" s="11">
        <f t="shared" si="0"/>
        <v>64.323333333333338</v>
      </c>
      <c r="I34" s="11">
        <f t="shared" si="1"/>
        <v>128.64666666666668</v>
      </c>
    </row>
    <row r="35" spans="1:9" ht="72">
      <c r="A35" s="7"/>
      <c r="B35" s="7" t="s">
        <v>58</v>
      </c>
      <c r="C35" s="10" t="s">
        <v>59</v>
      </c>
      <c r="D35" s="11">
        <v>1</v>
      </c>
      <c r="E35" s="11">
        <v>637</v>
      </c>
      <c r="F35" s="11">
        <v>640</v>
      </c>
      <c r="G35" s="11">
        <v>656</v>
      </c>
      <c r="H35" s="11">
        <f t="shared" si="0"/>
        <v>644.33333333333337</v>
      </c>
      <c r="I35" s="11">
        <f t="shared" si="1"/>
        <v>644.33333333333337</v>
      </c>
    </row>
    <row r="36" spans="1:9" ht="84">
      <c r="A36" s="7"/>
      <c r="B36" s="7" t="s">
        <v>61</v>
      </c>
      <c r="C36" s="10" t="s">
        <v>62</v>
      </c>
      <c r="D36" s="11">
        <v>1</v>
      </c>
      <c r="E36" s="11">
        <v>961</v>
      </c>
      <c r="F36" s="11">
        <v>960</v>
      </c>
      <c r="G36" s="11">
        <v>946</v>
      </c>
      <c r="H36" s="11">
        <f t="shared" si="0"/>
        <v>955.66666666666663</v>
      </c>
      <c r="I36" s="11">
        <f t="shared" si="1"/>
        <v>955.66666666666663</v>
      </c>
    </row>
    <row r="37" spans="1:9" ht="144">
      <c r="A37" s="7"/>
      <c r="B37" s="7" t="s">
        <v>69</v>
      </c>
      <c r="C37" s="10" t="s">
        <v>70</v>
      </c>
      <c r="D37" s="11">
        <v>10</v>
      </c>
      <c r="E37" s="11">
        <v>117.67</v>
      </c>
      <c r="F37" s="11">
        <v>115</v>
      </c>
      <c r="G37" s="11">
        <v>112</v>
      </c>
      <c r="H37" s="11">
        <f t="shared" si="0"/>
        <v>114.89</v>
      </c>
      <c r="I37" s="11">
        <f t="shared" si="1"/>
        <v>1148.9000000000001</v>
      </c>
    </row>
    <row r="38" spans="1:9" ht="132">
      <c r="A38" s="7"/>
      <c r="B38" s="7" t="s">
        <v>71</v>
      </c>
      <c r="C38" s="10" t="s">
        <v>113</v>
      </c>
      <c r="D38" s="11">
        <v>5</v>
      </c>
      <c r="E38" s="11">
        <v>26.22</v>
      </c>
      <c r="F38" s="11">
        <v>30</v>
      </c>
      <c r="G38" s="11">
        <v>42</v>
      </c>
      <c r="H38" s="11">
        <f t="shared" si="0"/>
        <v>32.74</v>
      </c>
      <c r="I38" s="11">
        <f t="shared" si="1"/>
        <v>163.70000000000002</v>
      </c>
    </row>
    <row r="39" spans="1:9" ht="108">
      <c r="A39" s="7"/>
      <c r="B39" s="7" t="s">
        <v>72</v>
      </c>
      <c r="C39" s="10" t="s">
        <v>114</v>
      </c>
      <c r="D39" s="11">
        <v>5</v>
      </c>
      <c r="E39" s="11">
        <v>15.74</v>
      </c>
      <c r="F39" s="11">
        <v>15.74</v>
      </c>
      <c r="G39" s="11">
        <v>16</v>
      </c>
      <c r="H39" s="11">
        <f t="shared" si="0"/>
        <v>15.826666666666668</v>
      </c>
      <c r="I39" s="11">
        <f t="shared" si="1"/>
        <v>79.13333333333334</v>
      </c>
    </row>
    <row r="40" spans="1:9" ht="60">
      <c r="A40" s="7"/>
      <c r="B40" s="7" t="s">
        <v>73</v>
      </c>
      <c r="C40" s="10" t="s">
        <v>74</v>
      </c>
      <c r="D40" s="11">
        <v>5</v>
      </c>
      <c r="E40" s="11">
        <v>70</v>
      </c>
      <c r="F40" s="11">
        <v>70</v>
      </c>
      <c r="G40" s="11">
        <v>74</v>
      </c>
      <c r="H40" s="11">
        <f t="shared" si="0"/>
        <v>71.333333333333329</v>
      </c>
      <c r="I40" s="11">
        <f t="shared" si="1"/>
        <v>356.66666666666663</v>
      </c>
    </row>
    <row r="41" spans="1:9" ht="60">
      <c r="A41" s="7"/>
      <c r="B41" s="7" t="s">
        <v>75</v>
      </c>
      <c r="C41" s="10" t="s">
        <v>76</v>
      </c>
      <c r="D41" s="11">
        <v>50</v>
      </c>
      <c r="E41" s="11">
        <v>2.5</v>
      </c>
      <c r="F41" s="11">
        <v>3</v>
      </c>
      <c r="G41" s="11">
        <v>3</v>
      </c>
      <c r="H41" s="11">
        <f t="shared" si="0"/>
        <v>2.8333333333333335</v>
      </c>
      <c r="I41" s="11">
        <f t="shared" si="1"/>
        <v>141.66666666666669</v>
      </c>
    </row>
    <row r="42" spans="1:9" ht="120">
      <c r="A42" s="7"/>
      <c r="B42" s="7" t="s">
        <v>77</v>
      </c>
      <c r="C42" s="10" t="s">
        <v>78</v>
      </c>
      <c r="D42" s="11">
        <v>20</v>
      </c>
      <c r="E42" s="11">
        <v>9.8000000000000007</v>
      </c>
      <c r="F42" s="11">
        <v>10</v>
      </c>
      <c r="G42" s="11">
        <v>8</v>
      </c>
      <c r="H42" s="11">
        <f t="shared" si="0"/>
        <v>9.2666666666666675</v>
      </c>
      <c r="I42" s="11">
        <f t="shared" si="1"/>
        <v>185.33333333333334</v>
      </c>
    </row>
    <row r="43" spans="1:9" ht="108">
      <c r="A43" s="7"/>
      <c r="B43" s="7" t="s">
        <v>81</v>
      </c>
      <c r="C43" s="10" t="s">
        <v>115</v>
      </c>
      <c r="D43" s="11">
        <v>2</v>
      </c>
      <c r="E43" s="11">
        <v>462.44</v>
      </c>
      <c r="F43" s="11">
        <v>450</v>
      </c>
      <c r="G43" s="11">
        <v>457</v>
      </c>
      <c r="H43" s="11">
        <f t="shared" si="0"/>
        <v>456.48</v>
      </c>
      <c r="I43" s="11">
        <f t="shared" si="1"/>
        <v>912.96</v>
      </c>
    </row>
    <row r="44" spans="1:9" ht="108">
      <c r="A44" s="7"/>
      <c r="B44" s="7" t="s">
        <v>82</v>
      </c>
      <c r="C44" s="10" t="s">
        <v>83</v>
      </c>
      <c r="D44" s="11">
        <v>2</v>
      </c>
      <c r="E44" s="11">
        <v>142.72</v>
      </c>
      <c r="F44" s="11">
        <v>120</v>
      </c>
      <c r="G44" s="11">
        <v>135</v>
      </c>
      <c r="H44" s="11">
        <f t="shared" si="0"/>
        <v>132.57333333333335</v>
      </c>
      <c r="I44" s="11">
        <f t="shared" si="1"/>
        <v>265.1466666666667</v>
      </c>
    </row>
    <row r="45" spans="1:9" ht="72">
      <c r="A45" s="7"/>
      <c r="B45" s="7" t="s">
        <v>84</v>
      </c>
      <c r="C45" s="10" t="s">
        <v>85</v>
      </c>
      <c r="D45" s="11">
        <v>5</v>
      </c>
      <c r="E45" s="11">
        <v>5</v>
      </c>
      <c r="F45" s="11">
        <v>15</v>
      </c>
      <c r="G45" s="11">
        <v>12</v>
      </c>
      <c r="H45" s="11">
        <f t="shared" si="0"/>
        <v>10.666666666666666</v>
      </c>
      <c r="I45" s="11">
        <f t="shared" si="1"/>
        <v>53.333333333333329</v>
      </c>
    </row>
    <row r="46" spans="1:9" ht="84">
      <c r="A46" s="7"/>
      <c r="B46" s="7" t="s">
        <v>86</v>
      </c>
      <c r="C46" s="10" t="s">
        <v>87</v>
      </c>
      <c r="D46" s="11">
        <v>10</v>
      </c>
      <c r="E46" s="11">
        <v>42.9</v>
      </c>
      <c r="F46" s="11">
        <v>40</v>
      </c>
      <c r="G46" s="11">
        <v>38</v>
      </c>
      <c r="H46" s="11">
        <f t="shared" si="0"/>
        <v>40.300000000000004</v>
      </c>
      <c r="I46" s="11">
        <f t="shared" si="1"/>
        <v>403.00000000000006</v>
      </c>
    </row>
    <row r="47" spans="1:9" ht="409.5">
      <c r="A47" s="7"/>
      <c r="B47" s="7" t="s">
        <v>88</v>
      </c>
      <c r="C47" s="10" t="s">
        <v>116</v>
      </c>
      <c r="D47" s="11">
        <v>2</v>
      </c>
      <c r="E47" s="11">
        <v>1229</v>
      </c>
      <c r="F47" s="11">
        <v>1100</v>
      </c>
      <c r="G47" s="11">
        <v>1136</v>
      </c>
      <c r="H47" s="11">
        <f t="shared" si="0"/>
        <v>1155</v>
      </c>
      <c r="I47" s="11">
        <f t="shared" si="1"/>
        <v>2310</v>
      </c>
    </row>
    <row r="48" spans="1:9" ht="84">
      <c r="A48" s="7"/>
      <c r="B48" s="7" t="s">
        <v>98</v>
      </c>
      <c r="C48" s="10" t="s">
        <v>99</v>
      </c>
      <c r="D48" s="11">
        <v>2</v>
      </c>
      <c r="E48" s="11">
        <v>100</v>
      </c>
      <c r="F48" s="11">
        <v>110</v>
      </c>
      <c r="G48" s="11">
        <v>130</v>
      </c>
      <c r="H48" s="11">
        <f t="shared" si="0"/>
        <v>113.33333333333333</v>
      </c>
      <c r="I48" s="11">
        <f t="shared" si="1"/>
        <v>226.66666666666666</v>
      </c>
    </row>
    <row r="49" spans="1:11" ht="48">
      <c r="A49" s="7"/>
      <c r="B49" s="7" t="s">
        <v>100</v>
      </c>
      <c r="C49" s="10" t="s">
        <v>101</v>
      </c>
      <c r="D49" s="11">
        <v>10</v>
      </c>
      <c r="E49" s="11">
        <v>164</v>
      </c>
      <c r="F49" s="11">
        <v>150</v>
      </c>
      <c r="G49" s="11">
        <v>99</v>
      </c>
      <c r="H49" s="11">
        <f t="shared" si="0"/>
        <v>137.66666666666666</v>
      </c>
      <c r="I49" s="11">
        <f t="shared" si="1"/>
        <v>1376.6666666666665</v>
      </c>
    </row>
    <row r="50" spans="1:11" ht="96">
      <c r="A50" s="7"/>
      <c r="B50" s="7" t="s">
        <v>102</v>
      </c>
      <c r="C50" s="10" t="s">
        <v>117</v>
      </c>
      <c r="D50" s="11">
        <v>10</v>
      </c>
      <c r="E50" s="11">
        <v>16.77</v>
      </c>
      <c r="F50" s="11">
        <v>18</v>
      </c>
      <c r="G50" s="11">
        <v>16</v>
      </c>
      <c r="H50" s="11">
        <f t="shared" si="0"/>
        <v>16.923333333333332</v>
      </c>
      <c r="I50" s="11">
        <f t="shared" si="1"/>
        <v>169.23333333333332</v>
      </c>
    </row>
    <row r="51" spans="1:11" ht="24">
      <c r="A51" s="7"/>
      <c r="B51" s="7" t="s">
        <v>103</v>
      </c>
      <c r="C51" s="10" t="s">
        <v>104</v>
      </c>
      <c r="D51" s="11">
        <v>5</v>
      </c>
      <c r="E51" s="11">
        <v>32</v>
      </c>
      <c r="F51" s="11">
        <v>35</v>
      </c>
      <c r="G51" s="11">
        <v>38</v>
      </c>
      <c r="H51" s="11">
        <f t="shared" si="0"/>
        <v>35</v>
      </c>
      <c r="I51" s="11">
        <f t="shared" si="1"/>
        <v>175</v>
      </c>
    </row>
    <row r="52" spans="1:11">
      <c r="D52" s="12"/>
      <c r="E52" s="12"/>
      <c r="F52" s="12"/>
      <c r="G52" s="12"/>
      <c r="H52" s="12" t="s">
        <v>131</v>
      </c>
      <c r="I52" s="12">
        <f>SUM(I8:I51)</f>
        <v>29763.770000000008</v>
      </c>
      <c r="K52" s="8">
        <v>30000</v>
      </c>
    </row>
  </sheetData>
  <mergeCells count="12">
    <mergeCell ref="A1:I1"/>
    <mergeCell ref="A2:I2"/>
    <mergeCell ref="A3:I3"/>
    <mergeCell ref="A4:I4"/>
    <mergeCell ref="H6:H7"/>
    <mergeCell ref="I6:I7"/>
    <mergeCell ref="A5:I5"/>
    <mergeCell ref="A6:A7"/>
    <mergeCell ref="B6:B7"/>
    <mergeCell ref="C6:C7"/>
    <mergeCell ref="D6:D7"/>
    <mergeCell ref="E6:G6"/>
  </mergeCells>
  <pageMargins left="0.51181102362204722" right="0.51181102362204722" top="0.55118110236220474" bottom="0.55118110236220474" header="0" footer="0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82"/>
  <sheetViews>
    <sheetView tabSelected="1" topLeftCell="A204" workbookViewId="0">
      <selection activeCell="A72" sqref="A72:O229"/>
    </sheetView>
  </sheetViews>
  <sheetFormatPr defaultColWidth="8.85546875" defaultRowHeight="12.75"/>
  <cols>
    <col min="1" max="1" width="3.7109375" style="18" customWidth="1"/>
    <col min="2" max="2" width="16" style="18" customWidth="1"/>
    <col min="3" max="3" width="28.7109375" style="18" customWidth="1"/>
    <col min="4" max="9" width="6.7109375" style="18" customWidth="1"/>
    <col min="10" max="10" width="10" style="18" customWidth="1"/>
    <col min="11" max="13" width="6.7109375" style="18" customWidth="1"/>
    <col min="14" max="14" width="9.7109375" style="18" customWidth="1"/>
    <col min="15" max="15" width="10" style="25" customWidth="1"/>
    <col min="16" max="16384" width="8.85546875" style="18"/>
  </cols>
  <sheetData>
    <row r="1" spans="1:16" ht="15" customHeight="1">
      <c r="A1" s="50" t="s">
        <v>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5"/>
    </row>
    <row r="2" spans="1:16" ht="15" customHeight="1">
      <c r="A2" s="50" t="s">
        <v>214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5"/>
    </row>
    <row r="3" spans="1:16">
      <c r="A3" s="16"/>
    </row>
    <row r="4" spans="1:16" ht="15" customHeight="1">
      <c r="A4" s="51" t="s">
        <v>197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17"/>
    </row>
    <row r="5" spans="1:16" ht="15" customHeight="1">
      <c r="A5" s="51" t="s">
        <v>198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17"/>
    </row>
    <row r="6" spans="1:16" ht="87.75" customHeight="1">
      <c r="A6" s="52" t="s">
        <v>212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6" ht="30.75" customHeight="1">
      <c r="A7" s="49" t="s">
        <v>4</v>
      </c>
      <c r="B7" s="49" t="s">
        <v>5</v>
      </c>
      <c r="C7" s="49" t="s">
        <v>6</v>
      </c>
      <c r="D7" s="46" t="s">
        <v>145</v>
      </c>
      <c r="E7" s="47"/>
      <c r="F7" s="47"/>
      <c r="G7" s="47"/>
      <c r="H7" s="47"/>
      <c r="I7" s="47"/>
      <c r="J7" s="48"/>
      <c r="K7" s="49" t="s">
        <v>7</v>
      </c>
      <c r="L7" s="49"/>
      <c r="M7" s="49"/>
      <c r="N7" s="43" t="s">
        <v>13</v>
      </c>
      <c r="O7" s="44" t="s">
        <v>8</v>
      </c>
    </row>
    <row r="8" spans="1:16" ht="25.5" customHeight="1">
      <c r="A8" s="49"/>
      <c r="B8" s="49"/>
      <c r="C8" s="49"/>
      <c r="D8" s="19" t="s">
        <v>146</v>
      </c>
      <c r="E8" s="19" t="s">
        <v>147</v>
      </c>
      <c r="F8" s="19" t="s">
        <v>148</v>
      </c>
      <c r="G8" s="19" t="s">
        <v>149</v>
      </c>
      <c r="H8" s="19" t="s">
        <v>150</v>
      </c>
      <c r="I8" s="19" t="s">
        <v>151</v>
      </c>
      <c r="J8" s="22" t="s">
        <v>152</v>
      </c>
      <c r="K8" s="19" t="s">
        <v>11</v>
      </c>
      <c r="L8" s="19" t="s">
        <v>10</v>
      </c>
      <c r="M8" s="19" t="s">
        <v>12</v>
      </c>
      <c r="N8" s="43"/>
      <c r="O8" s="44"/>
    </row>
    <row r="9" spans="1:16" ht="39.950000000000003" customHeight="1">
      <c r="A9" s="20">
        <v>1</v>
      </c>
      <c r="B9" s="20" t="s">
        <v>153</v>
      </c>
      <c r="C9" s="20" t="s">
        <v>154</v>
      </c>
      <c r="D9" s="20">
        <v>3</v>
      </c>
      <c r="E9" s="20">
        <v>1</v>
      </c>
      <c r="F9" s="20">
        <v>2</v>
      </c>
      <c r="G9" s="20">
        <v>2</v>
      </c>
      <c r="H9" s="20">
        <v>5</v>
      </c>
      <c r="I9" s="20">
        <v>1</v>
      </c>
      <c r="J9" s="26">
        <f>D9+E9+F9+G9+H9+I9</f>
        <v>14</v>
      </c>
      <c r="K9" s="20">
        <v>368</v>
      </c>
      <c r="L9" s="20">
        <v>380</v>
      </c>
      <c r="M9" s="20">
        <v>375</v>
      </c>
      <c r="N9" s="26">
        <f>(K9+L9+M9)/3</f>
        <v>374.33333333333331</v>
      </c>
      <c r="O9" s="20">
        <v>5236</v>
      </c>
    </row>
    <row r="10" spans="1:16" ht="39.4" customHeight="1">
      <c r="A10" s="20">
        <v>2</v>
      </c>
      <c r="B10" s="20" t="s">
        <v>155</v>
      </c>
      <c r="C10" s="20" t="s">
        <v>156</v>
      </c>
      <c r="D10" s="20">
        <v>3</v>
      </c>
      <c r="E10" s="20"/>
      <c r="F10" s="20">
        <v>2</v>
      </c>
      <c r="G10" s="20">
        <v>1</v>
      </c>
      <c r="H10" s="20">
        <v>5</v>
      </c>
      <c r="I10" s="20">
        <v>1</v>
      </c>
      <c r="J10" s="26">
        <f t="shared" ref="J10:J73" si="0">D10+E10+F10+G10+H10+I10</f>
        <v>12</v>
      </c>
      <c r="K10" s="20">
        <v>383.72</v>
      </c>
      <c r="L10" s="20">
        <v>390</v>
      </c>
      <c r="M10" s="20">
        <v>385</v>
      </c>
      <c r="N10" s="26">
        <f t="shared" ref="N10:N73" si="1">(K10+L10+M10)/3</f>
        <v>386.24</v>
      </c>
      <c r="O10" s="20">
        <v>4632</v>
      </c>
    </row>
    <row r="11" spans="1:16" ht="91.7" customHeight="1">
      <c r="A11" s="20">
        <v>3</v>
      </c>
      <c r="B11" s="20" t="s">
        <v>157</v>
      </c>
      <c r="C11" s="20" t="s">
        <v>158</v>
      </c>
      <c r="D11" s="20">
        <v>20</v>
      </c>
      <c r="E11" s="20">
        <v>5</v>
      </c>
      <c r="F11" s="20"/>
      <c r="G11" s="20">
        <v>4</v>
      </c>
      <c r="H11" s="20">
        <v>3</v>
      </c>
      <c r="I11" s="20">
        <v>5</v>
      </c>
      <c r="J11" s="26">
        <f t="shared" si="0"/>
        <v>37</v>
      </c>
      <c r="K11" s="20">
        <v>94.9</v>
      </c>
      <c r="L11" s="20">
        <v>96</v>
      </c>
      <c r="M11" s="20">
        <v>94</v>
      </c>
      <c r="N11" s="26">
        <f t="shared" si="1"/>
        <v>94.966666666666654</v>
      </c>
      <c r="O11" s="20">
        <v>3515</v>
      </c>
    </row>
    <row r="12" spans="1:16" ht="79.150000000000006" customHeight="1">
      <c r="A12" s="20">
        <v>4</v>
      </c>
      <c r="B12" s="20" t="s">
        <v>159</v>
      </c>
      <c r="C12" s="20" t="s">
        <v>209</v>
      </c>
      <c r="D12" s="20">
        <v>100</v>
      </c>
      <c r="E12" s="20">
        <v>5</v>
      </c>
      <c r="F12" s="20">
        <v>5</v>
      </c>
      <c r="G12" s="20">
        <v>4</v>
      </c>
      <c r="H12" s="20">
        <v>3</v>
      </c>
      <c r="I12" s="20">
        <v>5</v>
      </c>
      <c r="J12" s="26">
        <f t="shared" si="0"/>
        <v>122</v>
      </c>
      <c r="K12" s="20">
        <v>58.9</v>
      </c>
      <c r="L12" s="20">
        <v>50</v>
      </c>
      <c r="M12" s="20">
        <v>45</v>
      </c>
      <c r="N12" s="26">
        <f t="shared" si="1"/>
        <v>51.300000000000004</v>
      </c>
      <c r="O12" s="20">
        <v>6222</v>
      </c>
    </row>
    <row r="13" spans="1:16" ht="41.25" customHeight="1">
      <c r="A13" s="20">
        <v>5</v>
      </c>
      <c r="B13" s="20" t="s">
        <v>160</v>
      </c>
      <c r="C13" s="20" t="s">
        <v>161</v>
      </c>
      <c r="D13" s="20">
        <v>200</v>
      </c>
      <c r="E13" s="20">
        <v>15</v>
      </c>
      <c r="F13" s="20">
        <v>50</v>
      </c>
      <c r="G13" s="20">
        <v>4</v>
      </c>
      <c r="H13" s="20"/>
      <c r="I13" s="20">
        <v>10</v>
      </c>
      <c r="J13" s="26">
        <f t="shared" si="0"/>
        <v>279</v>
      </c>
      <c r="K13" s="20">
        <v>9.9</v>
      </c>
      <c r="L13" s="20">
        <v>12</v>
      </c>
      <c r="M13" s="20">
        <v>11</v>
      </c>
      <c r="N13" s="26">
        <f t="shared" si="1"/>
        <v>10.966666666666667</v>
      </c>
      <c r="O13" s="20">
        <v>3069</v>
      </c>
    </row>
    <row r="14" spans="1:16" ht="54.4" customHeight="1">
      <c r="A14" s="20">
        <v>6</v>
      </c>
      <c r="B14" s="20" t="s">
        <v>162</v>
      </c>
      <c r="C14" s="20" t="s">
        <v>163</v>
      </c>
      <c r="D14" s="20">
        <v>50</v>
      </c>
      <c r="E14" s="20">
        <v>5</v>
      </c>
      <c r="F14" s="20"/>
      <c r="G14" s="20"/>
      <c r="H14" s="20"/>
      <c r="I14" s="20">
        <v>2</v>
      </c>
      <c r="J14" s="26">
        <f t="shared" si="0"/>
        <v>57</v>
      </c>
      <c r="K14" s="20">
        <v>50.1</v>
      </c>
      <c r="L14" s="20">
        <v>70</v>
      </c>
      <c r="M14" s="20">
        <v>63</v>
      </c>
      <c r="N14" s="26">
        <f t="shared" si="1"/>
        <v>61.033333333333331</v>
      </c>
      <c r="O14" s="20">
        <v>3477</v>
      </c>
    </row>
    <row r="15" spans="1:16" ht="131.85" customHeight="1">
      <c r="A15" s="20">
        <v>7</v>
      </c>
      <c r="B15" s="20" t="s">
        <v>164</v>
      </c>
      <c r="C15" s="20" t="s">
        <v>165</v>
      </c>
      <c r="D15" s="20">
        <v>3</v>
      </c>
      <c r="E15" s="20"/>
      <c r="F15" s="20"/>
      <c r="G15" s="20">
        <v>1</v>
      </c>
      <c r="H15" s="20">
        <v>3</v>
      </c>
      <c r="I15" s="20"/>
      <c r="J15" s="26">
        <f t="shared" si="0"/>
        <v>7</v>
      </c>
      <c r="K15" s="20">
        <v>205</v>
      </c>
      <c r="L15" s="20">
        <v>230</v>
      </c>
      <c r="M15" s="20">
        <v>242</v>
      </c>
      <c r="N15" s="26">
        <f t="shared" si="1"/>
        <v>225.66666666666666</v>
      </c>
      <c r="O15" s="20">
        <v>1582</v>
      </c>
    </row>
    <row r="16" spans="1:16" ht="51">
      <c r="A16" s="20">
        <v>8</v>
      </c>
      <c r="B16" s="20" t="s">
        <v>18</v>
      </c>
      <c r="C16" s="20" t="s">
        <v>166</v>
      </c>
      <c r="D16" s="20">
        <v>20</v>
      </c>
      <c r="E16" s="20"/>
      <c r="F16" s="20"/>
      <c r="G16" s="20"/>
      <c r="H16" s="20"/>
      <c r="I16" s="20"/>
      <c r="J16" s="26">
        <f t="shared" si="0"/>
        <v>20</v>
      </c>
      <c r="K16" s="20">
        <v>84</v>
      </c>
      <c r="L16" s="20">
        <v>90</v>
      </c>
      <c r="M16" s="20">
        <v>92</v>
      </c>
      <c r="N16" s="26">
        <f t="shared" si="1"/>
        <v>88.666666666666671</v>
      </c>
      <c r="O16" s="20">
        <v>1780</v>
      </c>
    </row>
    <row r="17" spans="1:15" ht="78.599999999999994" customHeight="1">
      <c r="A17" s="20">
        <v>9</v>
      </c>
      <c r="B17" s="20" t="s">
        <v>20</v>
      </c>
      <c r="C17" s="20" t="s">
        <v>21</v>
      </c>
      <c r="D17" s="20">
        <v>16</v>
      </c>
      <c r="E17" s="20"/>
      <c r="F17" s="20">
        <v>6</v>
      </c>
      <c r="G17" s="20"/>
      <c r="H17" s="20"/>
      <c r="I17" s="20">
        <v>1</v>
      </c>
      <c r="J17" s="26">
        <f t="shared" si="0"/>
        <v>23</v>
      </c>
      <c r="K17" s="20">
        <v>879</v>
      </c>
      <c r="L17" s="20">
        <v>900</v>
      </c>
      <c r="M17" s="20">
        <v>976</v>
      </c>
      <c r="N17" s="26">
        <f t="shared" si="1"/>
        <v>918.33333333333337</v>
      </c>
      <c r="O17" s="20">
        <v>21114</v>
      </c>
    </row>
    <row r="18" spans="1:15" ht="79.900000000000006" customHeight="1">
      <c r="A18" s="20">
        <v>10</v>
      </c>
      <c r="B18" s="20" t="s">
        <v>20</v>
      </c>
      <c r="C18" s="20" t="s">
        <v>109</v>
      </c>
      <c r="D18" s="20">
        <v>4</v>
      </c>
      <c r="E18" s="20"/>
      <c r="F18" s="20">
        <v>2</v>
      </c>
      <c r="G18" s="20"/>
      <c r="H18" s="20"/>
      <c r="I18" s="20">
        <v>1</v>
      </c>
      <c r="J18" s="26">
        <f t="shared" si="0"/>
        <v>7</v>
      </c>
      <c r="K18" s="20">
        <v>697</v>
      </c>
      <c r="L18" s="20">
        <v>700</v>
      </c>
      <c r="M18" s="20">
        <v>696</v>
      </c>
      <c r="N18" s="26">
        <f t="shared" si="1"/>
        <v>697.66666666666663</v>
      </c>
      <c r="O18" s="20">
        <v>4886</v>
      </c>
    </row>
    <row r="19" spans="1:15" ht="89.25">
      <c r="A19" s="20">
        <v>11</v>
      </c>
      <c r="B19" s="20" t="s">
        <v>20</v>
      </c>
      <c r="C19" s="20" t="s">
        <v>167</v>
      </c>
      <c r="D19" s="20">
        <v>2</v>
      </c>
      <c r="E19" s="20"/>
      <c r="F19" s="20">
        <v>2</v>
      </c>
      <c r="G19" s="20"/>
      <c r="H19" s="20"/>
      <c r="I19" s="20">
        <v>1</v>
      </c>
      <c r="J19" s="26">
        <f t="shared" si="0"/>
        <v>5</v>
      </c>
      <c r="K19" s="20">
        <v>2765</v>
      </c>
      <c r="L19" s="20">
        <v>2770</v>
      </c>
      <c r="M19" s="20">
        <v>2680</v>
      </c>
      <c r="N19" s="26">
        <f t="shared" si="1"/>
        <v>2738.3333333333335</v>
      </c>
      <c r="O19" s="20">
        <v>13690</v>
      </c>
    </row>
    <row r="20" spans="1:15" ht="38.25">
      <c r="A20" s="20">
        <v>12</v>
      </c>
      <c r="B20" s="20" t="s">
        <v>128</v>
      </c>
      <c r="C20" s="20" t="s">
        <v>22</v>
      </c>
      <c r="D20" s="20">
        <v>40</v>
      </c>
      <c r="E20" s="20">
        <v>5</v>
      </c>
      <c r="F20" s="20">
        <v>5</v>
      </c>
      <c r="G20" s="20"/>
      <c r="H20" s="20">
        <v>20</v>
      </c>
      <c r="I20" s="20">
        <v>2</v>
      </c>
      <c r="J20" s="26">
        <f t="shared" si="0"/>
        <v>72</v>
      </c>
      <c r="K20" s="20">
        <v>200</v>
      </c>
      <c r="L20" s="20">
        <v>220</v>
      </c>
      <c r="M20" s="20">
        <v>218</v>
      </c>
      <c r="N20" s="26">
        <f t="shared" si="1"/>
        <v>212.66666666666666</v>
      </c>
      <c r="O20" s="20">
        <v>15336</v>
      </c>
    </row>
    <row r="21" spans="1:15" ht="68.099999999999994" customHeight="1">
      <c r="A21" s="20">
        <v>13</v>
      </c>
      <c r="B21" s="20" t="s">
        <v>207</v>
      </c>
      <c r="C21" s="20" t="s">
        <v>139</v>
      </c>
      <c r="D21" s="20"/>
      <c r="E21" s="20"/>
      <c r="F21" s="20">
        <v>3</v>
      </c>
      <c r="G21" s="20"/>
      <c r="H21" s="20"/>
      <c r="I21" s="20"/>
      <c r="J21" s="26">
        <v>3</v>
      </c>
      <c r="K21" s="20">
        <v>970</v>
      </c>
      <c r="L21" s="20">
        <v>975</v>
      </c>
      <c r="M21" s="20">
        <v>983</v>
      </c>
      <c r="N21" s="26">
        <f t="shared" si="1"/>
        <v>976</v>
      </c>
      <c r="O21" s="20">
        <v>2928</v>
      </c>
    </row>
    <row r="22" spans="1:15" ht="54.4" customHeight="1">
      <c r="A22" s="20">
        <v>14</v>
      </c>
      <c r="B22" s="20" t="s">
        <v>208</v>
      </c>
      <c r="C22" s="20" t="s">
        <v>140</v>
      </c>
      <c r="D22" s="20"/>
      <c r="E22" s="20"/>
      <c r="F22" s="20">
        <v>2</v>
      </c>
      <c r="G22" s="20"/>
      <c r="H22" s="20"/>
      <c r="I22" s="20"/>
      <c r="J22" s="26">
        <v>2</v>
      </c>
      <c r="K22" s="20">
        <v>1599</v>
      </c>
      <c r="L22" s="20">
        <v>1650</v>
      </c>
      <c r="M22" s="20">
        <v>1439</v>
      </c>
      <c r="N22" s="26">
        <f t="shared" si="1"/>
        <v>1562.6666666666667</v>
      </c>
      <c r="O22" s="20">
        <v>3126</v>
      </c>
    </row>
    <row r="23" spans="1:15" ht="41.85" customHeight="1">
      <c r="A23" s="20">
        <v>15</v>
      </c>
      <c r="B23" s="20" t="s">
        <v>199</v>
      </c>
      <c r="C23" s="20" t="s">
        <v>168</v>
      </c>
      <c r="D23" s="20">
        <v>30</v>
      </c>
      <c r="E23" s="20">
        <v>10</v>
      </c>
      <c r="F23" s="20">
        <v>5</v>
      </c>
      <c r="G23" s="20">
        <v>5</v>
      </c>
      <c r="H23" s="20">
        <v>10</v>
      </c>
      <c r="I23" s="20">
        <v>5</v>
      </c>
      <c r="J23" s="26">
        <f t="shared" si="0"/>
        <v>65</v>
      </c>
      <c r="K23" s="20">
        <v>87.9</v>
      </c>
      <c r="L23" s="20">
        <v>90</v>
      </c>
      <c r="M23" s="20">
        <v>83</v>
      </c>
      <c r="N23" s="26">
        <f t="shared" si="1"/>
        <v>86.966666666666654</v>
      </c>
      <c r="O23" s="20">
        <v>5655</v>
      </c>
    </row>
    <row r="24" spans="1:15" ht="39.4" customHeight="1">
      <c r="A24" s="20">
        <v>16</v>
      </c>
      <c r="B24" s="20" t="s">
        <v>200</v>
      </c>
      <c r="C24" s="20" t="s">
        <v>25</v>
      </c>
      <c r="D24" s="20">
        <v>30</v>
      </c>
      <c r="E24" s="20">
        <v>5</v>
      </c>
      <c r="F24" s="20">
        <v>5</v>
      </c>
      <c r="G24" s="20">
        <v>5</v>
      </c>
      <c r="H24" s="20">
        <v>10</v>
      </c>
      <c r="I24" s="20">
        <v>5</v>
      </c>
      <c r="J24" s="26">
        <f t="shared" si="0"/>
        <v>60</v>
      </c>
      <c r="K24" s="20">
        <v>39.380000000000003</v>
      </c>
      <c r="L24" s="20">
        <v>38</v>
      </c>
      <c r="M24" s="20">
        <v>32</v>
      </c>
      <c r="N24" s="26">
        <f t="shared" si="1"/>
        <v>36.46</v>
      </c>
      <c r="O24" s="20">
        <v>2160</v>
      </c>
    </row>
    <row r="25" spans="1:15" ht="53.25" customHeight="1">
      <c r="A25" s="20">
        <v>17</v>
      </c>
      <c r="B25" s="20" t="s">
        <v>169</v>
      </c>
      <c r="C25" s="20" t="s">
        <v>170</v>
      </c>
      <c r="D25" s="20">
        <v>300</v>
      </c>
      <c r="E25" s="20">
        <v>35</v>
      </c>
      <c r="F25" s="20">
        <v>10</v>
      </c>
      <c r="G25" s="20">
        <v>8</v>
      </c>
      <c r="H25" s="20">
        <v>10</v>
      </c>
      <c r="I25" s="20">
        <v>10</v>
      </c>
      <c r="J25" s="26">
        <f t="shared" si="0"/>
        <v>373</v>
      </c>
      <c r="K25" s="20">
        <v>32.9</v>
      </c>
      <c r="L25" s="20">
        <v>30</v>
      </c>
      <c r="M25" s="20">
        <v>28</v>
      </c>
      <c r="N25" s="26">
        <f t="shared" si="1"/>
        <v>30.3</v>
      </c>
      <c r="O25" s="20">
        <v>11190</v>
      </c>
    </row>
    <row r="26" spans="1:15" ht="144" customHeight="1">
      <c r="A26" s="20">
        <v>18</v>
      </c>
      <c r="B26" s="20" t="s">
        <v>27</v>
      </c>
      <c r="C26" s="20" t="s">
        <v>171</v>
      </c>
      <c r="D26" s="20">
        <v>20</v>
      </c>
      <c r="E26" s="20">
        <v>2</v>
      </c>
      <c r="F26" s="20"/>
      <c r="G26" s="20"/>
      <c r="H26" s="20">
        <v>3</v>
      </c>
      <c r="I26" s="20">
        <v>1</v>
      </c>
      <c r="J26" s="26">
        <f t="shared" si="0"/>
        <v>26</v>
      </c>
      <c r="K26" s="20">
        <v>360</v>
      </c>
      <c r="L26" s="20">
        <v>250</v>
      </c>
      <c r="M26" s="20">
        <v>216</v>
      </c>
      <c r="N26" s="26">
        <f t="shared" si="1"/>
        <v>275.33333333333331</v>
      </c>
      <c r="O26" s="20">
        <v>7150</v>
      </c>
    </row>
    <row r="27" spans="1:15" ht="28.15" customHeight="1">
      <c r="A27" s="20">
        <v>19</v>
      </c>
      <c r="B27" s="20" t="s">
        <v>29</v>
      </c>
      <c r="C27" s="20" t="s">
        <v>30</v>
      </c>
      <c r="D27" s="20">
        <v>5</v>
      </c>
      <c r="E27" s="20">
        <v>2</v>
      </c>
      <c r="F27" s="20"/>
      <c r="G27" s="20"/>
      <c r="H27" s="20"/>
      <c r="I27" s="20">
        <v>1</v>
      </c>
      <c r="J27" s="26">
        <f t="shared" si="0"/>
        <v>8</v>
      </c>
      <c r="K27" s="20">
        <v>462</v>
      </c>
      <c r="L27" s="20">
        <v>500</v>
      </c>
      <c r="M27" s="20">
        <v>456</v>
      </c>
      <c r="N27" s="26">
        <f t="shared" si="1"/>
        <v>472.66666666666669</v>
      </c>
      <c r="O27" s="20">
        <v>3784</v>
      </c>
    </row>
    <row r="28" spans="1:15" ht="53.25" customHeight="1">
      <c r="A28" s="20">
        <v>20</v>
      </c>
      <c r="B28" s="20" t="s">
        <v>31</v>
      </c>
      <c r="C28" s="20" t="s">
        <v>172</v>
      </c>
      <c r="D28" s="20">
        <v>200</v>
      </c>
      <c r="E28" s="20">
        <v>10</v>
      </c>
      <c r="F28" s="20">
        <v>10</v>
      </c>
      <c r="G28" s="20"/>
      <c r="H28" s="20">
        <v>10</v>
      </c>
      <c r="I28" s="20">
        <v>5</v>
      </c>
      <c r="J28" s="26">
        <f t="shared" si="0"/>
        <v>235</v>
      </c>
      <c r="K28" s="20">
        <v>12.9</v>
      </c>
      <c r="L28" s="20">
        <v>15</v>
      </c>
      <c r="M28" s="20">
        <v>22</v>
      </c>
      <c r="N28" s="26">
        <f t="shared" si="1"/>
        <v>16.633333333333333</v>
      </c>
      <c r="O28" s="20">
        <v>3995</v>
      </c>
    </row>
    <row r="29" spans="1:15" ht="39.950000000000003" customHeight="1">
      <c r="A29" s="20">
        <v>21</v>
      </c>
      <c r="B29" s="20" t="s">
        <v>132</v>
      </c>
      <c r="C29" s="20" t="s">
        <v>173</v>
      </c>
      <c r="D29" s="20">
        <v>10</v>
      </c>
      <c r="E29" s="20">
        <v>1</v>
      </c>
      <c r="F29" s="20">
        <v>1</v>
      </c>
      <c r="G29" s="20"/>
      <c r="H29" s="20"/>
      <c r="I29" s="20">
        <v>5</v>
      </c>
      <c r="J29" s="26">
        <f t="shared" si="0"/>
        <v>17</v>
      </c>
      <c r="K29" s="20">
        <v>371.69</v>
      </c>
      <c r="L29" s="20">
        <v>370</v>
      </c>
      <c r="M29" s="20">
        <v>384</v>
      </c>
      <c r="N29" s="26">
        <f t="shared" si="1"/>
        <v>375.23</v>
      </c>
      <c r="O29" s="20">
        <v>6375</v>
      </c>
    </row>
    <row r="30" spans="1:15" ht="41.25" customHeight="1">
      <c r="A30" s="20">
        <v>22</v>
      </c>
      <c r="B30" s="20" t="s">
        <v>33</v>
      </c>
      <c r="C30" s="20" t="s">
        <v>34</v>
      </c>
      <c r="D30" s="20">
        <v>200</v>
      </c>
      <c r="E30" s="20">
        <v>5</v>
      </c>
      <c r="F30" s="20">
        <v>10</v>
      </c>
      <c r="G30" s="20">
        <v>8</v>
      </c>
      <c r="H30" s="20"/>
      <c r="I30" s="20">
        <v>10</v>
      </c>
      <c r="J30" s="26">
        <f t="shared" si="0"/>
        <v>233</v>
      </c>
      <c r="K30" s="20">
        <v>75</v>
      </c>
      <c r="L30" s="20">
        <v>78</v>
      </c>
      <c r="M30" s="20">
        <v>71</v>
      </c>
      <c r="N30" s="26">
        <f t="shared" si="1"/>
        <v>74.666666666666671</v>
      </c>
      <c r="O30" s="20">
        <v>17475</v>
      </c>
    </row>
    <row r="31" spans="1:15" ht="54.4" customHeight="1">
      <c r="A31" s="20">
        <v>23</v>
      </c>
      <c r="B31" s="20" t="s">
        <v>201</v>
      </c>
      <c r="C31" s="20" t="s">
        <v>174</v>
      </c>
      <c r="D31" s="20">
        <v>50</v>
      </c>
      <c r="E31" s="20">
        <v>5</v>
      </c>
      <c r="F31" s="20">
        <v>10</v>
      </c>
      <c r="G31" s="20">
        <v>1</v>
      </c>
      <c r="H31" s="20"/>
      <c r="I31" s="20"/>
      <c r="J31" s="26">
        <f t="shared" si="0"/>
        <v>66</v>
      </c>
      <c r="K31" s="20">
        <v>36.25</v>
      </c>
      <c r="L31" s="20">
        <v>40</v>
      </c>
      <c r="M31" s="20">
        <v>35</v>
      </c>
      <c r="N31" s="26">
        <f t="shared" si="1"/>
        <v>37.083333333333336</v>
      </c>
      <c r="O31" s="20">
        <v>2442</v>
      </c>
    </row>
    <row r="32" spans="1:15" ht="53.65" customHeight="1">
      <c r="A32" s="20">
        <v>24</v>
      </c>
      <c r="B32" s="20" t="s">
        <v>202</v>
      </c>
      <c r="C32" s="20" t="s">
        <v>175</v>
      </c>
      <c r="D32" s="20">
        <v>20</v>
      </c>
      <c r="E32" s="20"/>
      <c r="F32" s="20">
        <v>10</v>
      </c>
      <c r="G32" s="20">
        <v>1</v>
      </c>
      <c r="H32" s="20">
        <v>10</v>
      </c>
      <c r="I32" s="20"/>
      <c r="J32" s="26">
        <f t="shared" si="0"/>
        <v>41</v>
      </c>
      <c r="K32" s="20">
        <v>12.7</v>
      </c>
      <c r="L32" s="20">
        <v>15</v>
      </c>
      <c r="M32" s="20">
        <v>18</v>
      </c>
      <c r="N32" s="26">
        <f t="shared" si="1"/>
        <v>15.233333333333334</v>
      </c>
      <c r="O32" s="20">
        <v>615</v>
      </c>
    </row>
    <row r="33" spans="1:15" ht="51">
      <c r="A33" s="20">
        <v>25</v>
      </c>
      <c r="B33" s="20" t="s">
        <v>220</v>
      </c>
      <c r="C33" s="20" t="s">
        <v>222</v>
      </c>
      <c r="D33" s="20">
        <v>150</v>
      </c>
      <c r="E33" s="20">
        <v>5</v>
      </c>
      <c r="F33" s="20">
        <v>10</v>
      </c>
      <c r="G33" s="20">
        <v>1</v>
      </c>
      <c r="H33" s="20">
        <v>10</v>
      </c>
      <c r="I33" s="20">
        <v>10</v>
      </c>
      <c r="J33" s="26">
        <f t="shared" si="0"/>
        <v>186</v>
      </c>
      <c r="K33" s="20">
        <v>65.28</v>
      </c>
      <c r="L33" s="20">
        <v>70</v>
      </c>
      <c r="M33" s="20">
        <v>68</v>
      </c>
      <c r="N33" s="26">
        <f t="shared" si="1"/>
        <v>67.760000000000005</v>
      </c>
      <c r="O33" s="20">
        <v>12648</v>
      </c>
    </row>
    <row r="34" spans="1:15" ht="38.65" customHeight="1">
      <c r="A34" s="20">
        <v>26</v>
      </c>
      <c r="B34" s="20" t="s">
        <v>221</v>
      </c>
      <c r="C34" s="20" t="s">
        <v>223</v>
      </c>
      <c r="D34" s="20">
        <v>5</v>
      </c>
      <c r="E34" s="20"/>
      <c r="F34" s="20"/>
      <c r="G34" s="20"/>
      <c r="H34" s="20">
        <v>3</v>
      </c>
      <c r="I34" s="20"/>
      <c r="J34" s="26">
        <f t="shared" si="0"/>
        <v>8</v>
      </c>
      <c r="K34" s="20">
        <v>217.79</v>
      </c>
      <c r="L34" s="20">
        <v>220</v>
      </c>
      <c r="M34" s="20">
        <v>212</v>
      </c>
      <c r="N34" s="26">
        <f t="shared" si="1"/>
        <v>216.59666666666666</v>
      </c>
      <c r="O34" s="20">
        <v>1736</v>
      </c>
    </row>
    <row r="35" spans="1:15" ht="147.4" customHeight="1">
      <c r="A35" s="20">
        <v>27</v>
      </c>
      <c r="B35" s="20" t="s">
        <v>41</v>
      </c>
      <c r="C35" s="20" t="s">
        <v>111</v>
      </c>
      <c r="D35" s="20">
        <v>100</v>
      </c>
      <c r="E35" s="20"/>
      <c r="F35" s="20">
        <v>50</v>
      </c>
      <c r="G35" s="20">
        <v>50</v>
      </c>
      <c r="H35" s="20">
        <v>10</v>
      </c>
      <c r="I35" s="20">
        <v>20</v>
      </c>
      <c r="J35" s="26">
        <f t="shared" si="0"/>
        <v>230</v>
      </c>
      <c r="K35" s="20">
        <v>12.66</v>
      </c>
      <c r="L35" s="20">
        <v>13</v>
      </c>
      <c r="M35" s="20">
        <v>15</v>
      </c>
      <c r="N35" s="26">
        <f t="shared" si="1"/>
        <v>13.553333333333333</v>
      </c>
      <c r="O35" s="20">
        <v>3220</v>
      </c>
    </row>
    <row r="36" spans="1:15" ht="106.15" customHeight="1">
      <c r="A36" s="20">
        <v>28</v>
      </c>
      <c r="B36" s="20" t="s">
        <v>42</v>
      </c>
      <c r="C36" s="20" t="s">
        <v>43</v>
      </c>
      <c r="D36" s="20">
        <v>3</v>
      </c>
      <c r="E36" s="20"/>
      <c r="F36" s="20">
        <v>2</v>
      </c>
      <c r="G36" s="20">
        <v>1</v>
      </c>
      <c r="H36" s="20">
        <v>10</v>
      </c>
      <c r="I36" s="20">
        <v>2</v>
      </c>
      <c r="J36" s="26">
        <f t="shared" si="0"/>
        <v>18</v>
      </c>
      <c r="K36" s="20">
        <v>151.82</v>
      </c>
      <c r="L36" s="20">
        <v>150</v>
      </c>
      <c r="M36" s="20">
        <v>168</v>
      </c>
      <c r="N36" s="26">
        <f t="shared" si="1"/>
        <v>156.60666666666665</v>
      </c>
      <c r="O36" s="20">
        <v>2826</v>
      </c>
    </row>
    <row r="37" spans="1:15" ht="26.85" customHeight="1">
      <c r="A37" s="20">
        <v>29</v>
      </c>
      <c r="B37" s="20" t="s">
        <v>44</v>
      </c>
      <c r="C37" s="20" t="s">
        <v>45</v>
      </c>
      <c r="D37" s="20">
        <v>50</v>
      </c>
      <c r="E37" s="20">
        <v>5</v>
      </c>
      <c r="F37" s="20">
        <v>10</v>
      </c>
      <c r="G37" s="20">
        <v>2</v>
      </c>
      <c r="H37" s="20">
        <v>20</v>
      </c>
      <c r="I37" s="20">
        <v>5</v>
      </c>
      <c r="J37" s="26">
        <f t="shared" si="0"/>
        <v>92</v>
      </c>
      <c r="K37" s="20">
        <v>23.5</v>
      </c>
      <c r="L37" s="20">
        <v>22</v>
      </c>
      <c r="M37" s="20">
        <v>26</v>
      </c>
      <c r="N37" s="26">
        <f t="shared" si="1"/>
        <v>23.833333333333332</v>
      </c>
      <c r="O37" s="20">
        <v>2208</v>
      </c>
    </row>
    <row r="38" spans="1:15" ht="28.15" customHeight="1">
      <c r="A38" s="20">
        <v>30</v>
      </c>
      <c r="B38" s="20" t="s">
        <v>46</v>
      </c>
      <c r="C38" s="20" t="s">
        <v>176</v>
      </c>
      <c r="D38" s="20">
        <v>10</v>
      </c>
      <c r="E38" s="20"/>
      <c r="F38" s="20">
        <v>10</v>
      </c>
      <c r="G38" s="20"/>
      <c r="H38" s="20"/>
      <c r="I38" s="20"/>
      <c r="J38" s="26">
        <f t="shared" si="0"/>
        <v>20</v>
      </c>
      <c r="K38" s="20">
        <v>39</v>
      </c>
      <c r="L38" s="20">
        <v>45</v>
      </c>
      <c r="M38" s="20">
        <v>52</v>
      </c>
      <c r="N38" s="26">
        <f t="shared" si="1"/>
        <v>45.333333333333336</v>
      </c>
      <c r="O38" s="20">
        <v>900</v>
      </c>
    </row>
    <row r="39" spans="1:15" ht="121.15" customHeight="1">
      <c r="A39" s="20">
        <v>31</v>
      </c>
      <c r="B39" s="20" t="s">
        <v>48</v>
      </c>
      <c r="C39" s="20" t="s">
        <v>177</v>
      </c>
      <c r="D39" s="20">
        <v>20</v>
      </c>
      <c r="E39" s="20">
        <v>5</v>
      </c>
      <c r="F39" s="20"/>
      <c r="G39" s="20"/>
      <c r="H39" s="20"/>
      <c r="I39" s="20">
        <v>2</v>
      </c>
      <c r="J39" s="26">
        <f t="shared" si="0"/>
        <v>27</v>
      </c>
      <c r="K39" s="20">
        <v>173.01</v>
      </c>
      <c r="L39" s="20">
        <v>180</v>
      </c>
      <c r="M39" s="20">
        <v>176</v>
      </c>
      <c r="N39" s="26">
        <f t="shared" si="1"/>
        <v>176.33666666666667</v>
      </c>
      <c r="O39" s="20">
        <v>4752</v>
      </c>
    </row>
    <row r="40" spans="1:15" ht="54.4" customHeight="1">
      <c r="A40" s="20">
        <v>32</v>
      </c>
      <c r="B40" s="20" t="s">
        <v>178</v>
      </c>
      <c r="C40" s="20" t="s">
        <v>179</v>
      </c>
      <c r="D40" s="20">
        <v>30</v>
      </c>
      <c r="E40" s="20">
        <v>5</v>
      </c>
      <c r="F40" s="20">
        <v>10</v>
      </c>
      <c r="G40" s="20"/>
      <c r="H40" s="20">
        <v>3</v>
      </c>
      <c r="I40" s="20">
        <v>5</v>
      </c>
      <c r="J40" s="26">
        <f t="shared" si="0"/>
        <v>53</v>
      </c>
      <c r="K40" s="20">
        <v>38</v>
      </c>
      <c r="L40" s="20">
        <v>44.9</v>
      </c>
      <c r="M40" s="20">
        <v>48</v>
      </c>
      <c r="N40" s="26">
        <f t="shared" si="1"/>
        <v>43.633333333333333</v>
      </c>
      <c r="O40" s="20">
        <v>2332</v>
      </c>
    </row>
    <row r="41" spans="1:15" ht="39.4" customHeight="1">
      <c r="A41" s="20">
        <v>33</v>
      </c>
      <c r="B41" s="20" t="s">
        <v>52</v>
      </c>
      <c r="C41" s="20" t="s">
        <v>180</v>
      </c>
      <c r="D41" s="20">
        <v>50</v>
      </c>
      <c r="E41" s="20">
        <v>5</v>
      </c>
      <c r="F41" s="20">
        <v>10</v>
      </c>
      <c r="G41" s="20"/>
      <c r="H41" s="20">
        <v>3</v>
      </c>
      <c r="I41" s="20">
        <v>5</v>
      </c>
      <c r="J41" s="26">
        <f t="shared" si="0"/>
        <v>73</v>
      </c>
      <c r="K41" s="20">
        <v>44.9</v>
      </c>
      <c r="L41" s="20">
        <v>176</v>
      </c>
      <c r="M41" s="20">
        <v>182</v>
      </c>
      <c r="N41" s="26">
        <f t="shared" si="1"/>
        <v>134.29999999999998</v>
      </c>
      <c r="O41" s="20">
        <v>9782</v>
      </c>
    </row>
    <row r="42" spans="1:15" ht="145.35" customHeight="1">
      <c r="A42" s="20">
        <v>34</v>
      </c>
      <c r="B42" s="20" t="s">
        <v>54</v>
      </c>
      <c r="C42" s="20" t="s">
        <v>181</v>
      </c>
      <c r="D42" s="20">
        <v>1</v>
      </c>
      <c r="E42" s="20">
        <v>1</v>
      </c>
      <c r="F42" s="20">
        <v>1</v>
      </c>
      <c r="G42" s="20"/>
      <c r="H42" s="20">
        <v>3</v>
      </c>
      <c r="I42" s="20">
        <v>2</v>
      </c>
      <c r="J42" s="26">
        <f t="shared" si="0"/>
        <v>8</v>
      </c>
      <c r="K42" s="20">
        <v>3170.36</v>
      </c>
      <c r="L42" s="20">
        <v>3200</v>
      </c>
      <c r="M42" s="20">
        <v>3480</v>
      </c>
      <c r="N42" s="26">
        <f t="shared" si="1"/>
        <v>3283.4533333333334</v>
      </c>
      <c r="O42" s="20">
        <v>26264</v>
      </c>
    </row>
    <row r="43" spans="1:15" ht="93" customHeight="1">
      <c r="A43" s="20">
        <v>35</v>
      </c>
      <c r="B43" s="20" t="s">
        <v>56</v>
      </c>
      <c r="C43" s="20" t="s">
        <v>182</v>
      </c>
      <c r="D43" s="20">
        <v>20</v>
      </c>
      <c r="E43" s="20">
        <v>5</v>
      </c>
      <c r="F43" s="20">
        <v>5</v>
      </c>
      <c r="G43" s="20"/>
      <c r="H43" s="20"/>
      <c r="I43" s="20">
        <v>2</v>
      </c>
      <c r="J43" s="26">
        <f t="shared" si="0"/>
        <v>32</v>
      </c>
      <c r="K43" s="20">
        <v>72.97</v>
      </c>
      <c r="L43" s="20">
        <v>60</v>
      </c>
      <c r="M43" s="20">
        <v>60</v>
      </c>
      <c r="N43" s="26">
        <f t="shared" si="1"/>
        <v>64.323333333333338</v>
      </c>
      <c r="O43" s="20">
        <v>2048</v>
      </c>
    </row>
    <row r="44" spans="1:15" ht="53.65" customHeight="1">
      <c r="A44" s="20">
        <v>36</v>
      </c>
      <c r="B44" s="20" t="s">
        <v>203</v>
      </c>
      <c r="C44" s="20" t="s">
        <v>59</v>
      </c>
      <c r="D44" s="20">
        <v>1</v>
      </c>
      <c r="E44" s="20">
        <v>1</v>
      </c>
      <c r="F44" s="20">
        <v>5</v>
      </c>
      <c r="G44" s="20">
        <v>1</v>
      </c>
      <c r="H44" s="20"/>
      <c r="I44" s="20">
        <v>1</v>
      </c>
      <c r="J44" s="26">
        <f t="shared" si="0"/>
        <v>9</v>
      </c>
      <c r="K44" s="20">
        <v>637</v>
      </c>
      <c r="L44" s="20">
        <v>640</v>
      </c>
      <c r="M44" s="20">
        <v>656</v>
      </c>
      <c r="N44" s="26">
        <f t="shared" si="1"/>
        <v>644.33333333333337</v>
      </c>
      <c r="O44" s="20">
        <v>5796</v>
      </c>
    </row>
    <row r="45" spans="1:15" ht="53.25" customHeight="1">
      <c r="A45" s="20">
        <v>37</v>
      </c>
      <c r="B45" s="20" t="s">
        <v>204</v>
      </c>
      <c r="C45" s="20" t="s">
        <v>60</v>
      </c>
      <c r="D45" s="20">
        <v>1</v>
      </c>
      <c r="E45" s="20"/>
      <c r="F45" s="20"/>
      <c r="G45" s="20"/>
      <c r="H45" s="20"/>
      <c r="I45" s="20"/>
      <c r="J45" s="26">
        <f t="shared" si="0"/>
        <v>1</v>
      </c>
      <c r="K45" s="20">
        <v>1109</v>
      </c>
      <c r="L45" s="20">
        <v>1100</v>
      </c>
      <c r="M45" s="20">
        <v>1136</v>
      </c>
      <c r="N45" s="26">
        <f t="shared" si="1"/>
        <v>1115</v>
      </c>
      <c r="O45" s="20">
        <f t="shared" ref="O45" si="2">J45*N45</f>
        <v>1115</v>
      </c>
    </row>
    <row r="46" spans="1:15" ht="65.45" customHeight="1">
      <c r="A46" s="20">
        <v>38</v>
      </c>
      <c r="B46" s="20" t="s">
        <v>205</v>
      </c>
      <c r="C46" s="20" t="s">
        <v>62</v>
      </c>
      <c r="D46" s="20">
        <v>1</v>
      </c>
      <c r="E46" s="20">
        <v>1</v>
      </c>
      <c r="F46" s="20">
        <v>5</v>
      </c>
      <c r="G46" s="20">
        <v>1</v>
      </c>
      <c r="H46" s="20"/>
      <c r="I46" s="20">
        <v>1</v>
      </c>
      <c r="J46" s="26">
        <f t="shared" si="0"/>
        <v>9</v>
      </c>
      <c r="K46" s="20">
        <v>961</v>
      </c>
      <c r="L46" s="20">
        <v>960</v>
      </c>
      <c r="M46" s="20">
        <v>946</v>
      </c>
      <c r="N46" s="26">
        <f t="shared" si="1"/>
        <v>955.66666666666663</v>
      </c>
      <c r="O46" s="20">
        <v>8604</v>
      </c>
    </row>
    <row r="47" spans="1:15" ht="66.75" customHeight="1">
      <c r="A47" s="20">
        <v>39</v>
      </c>
      <c r="B47" s="29" t="s">
        <v>206</v>
      </c>
      <c r="C47" s="29" t="s">
        <v>63</v>
      </c>
      <c r="D47" s="20">
        <v>1</v>
      </c>
      <c r="E47" s="20"/>
      <c r="F47" s="20"/>
      <c r="G47" s="20"/>
      <c r="H47" s="20"/>
      <c r="I47" s="20"/>
      <c r="J47" s="26">
        <f t="shared" si="0"/>
        <v>1</v>
      </c>
      <c r="K47" s="20">
        <v>1099</v>
      </c>
      <c r="L47" s="20">
        <v>1100</v>
      </c>
      <c r="M47" s="20">
        <v>1136</v>
      </c>
      <c r="N47" s="26">
        <f t="shared" si="1"/>
        <v>1111.6666666666667</v>
      </c>
      <c r="O47" s="20">
        <v>1112</v>
      </c>
    </row>
    <row r="48" spans="1:15" ht="130.9" customHeight="1">
      <c r="A48" s="27">
        <v>40</v>
      </c>
      <c r="B48" s="31" t="s">
        <v>215</v>
      </c>
      <c r="C48" s="31" t="s">
        <v>218</v>
      </c>
      <c r="D48" s="28">
        <v>2</v>
      </c>
      <c r="E48" s="20"/>
      <c r="F48" s="20"/>
      <c r="G48" s="20"/>
      <c r="H48" s="20"/>
      <c r="I48" s="20"/>
      <c r="J48" s="26">
        <f t="shared" si="0"/>
        <v>2</v>
      </c>
      <c r="K48" s="20">
        <v>230</v>
      </c>
      <c r="L48" s="20">
        <v>240</v>
      </c>
      <c r="M48" s="20">
        <v>252</v>
      </c>
      <c r="N48" s="26">
        <f t="shared" si="1"/>
        <v>240.66666666666666</v>
      </c>
      <c r="O48" s="20">
        <v>482</v>
      </c>
    </row>
    <row r="49" spans="1:15" ht="157.69999999999999" customHeight="1">
      <c r="A49" s="27">
        <v>41</v>
      </c>
      <c r="B49" s="31" t="s">
        <v>216</v>
      </c>
      <c r="C49" s="31" t="s">
        <v>217</v>
      </c>
      <c r="D49" s="28">
        <v>3</v>
      </c>
      <c r="E49" s="20"/>
      <c r="F49" s="20"/>
      <c r="G49" s="20"/>
      <c r="H49" s="20"/>
      <c r="I49" s="20"/>
      <c r="J49" s="26">
        <f t="shared" si="0"/>
        <v>3</v>
      </c>
      <c r="K49" s="20">
        <v>243</v>
      </c>
      <c r="L49" s="20">
        <v>250</v>
      </c>
      <c r="M49" s="20">
        <v>264</v>
      </c>
      <c r="N49" s="26">
        <f t="shared" si="1"/>
        <v>252.33333333333334</v>
      </c>
      <c r="O49" s="20">
        <v>756</v>
      </c>
    </row>
    <row r="50" spans="1:15" ht="51">
      <c r="A50" s="20">
        <v>42</v>
      </c>
      <c r="B50" s="30" t="s">
        <v>67</v>
      </c>
      <c r="C50" s="30" t="s">
        <v>68</v>
      </c>
      <c r="D50" s="20">
        <v>20</v>
      </c>
      <c r="E50" s="20">
        <v>5</v>
      </c>
      <c r="F50" s="20"/>
      <c r="G50" s="20"/>
      <c r="H50" s="20"/>
      <c r="I50" s="20"/>
      <c r="J50" s="26">
        <f t="shared" si="0"/>
        <v>25</v>
      </c>
      <c r="K50" s="20">
        <v>128</v>
      </c>
      <c r="L50" s="20">
        <v>135</v>
      </c>
      <c r="M50" s="20">
        <v>120</v>
      </c>
      <c r="N50" s="26">
        <f t="shared" si="1"/>
        <v>127.66666666666667</v>
      </c>
      <c r="O50" s="20">
        <v>3200</v>
      </c>
    </row>
    <row r="51" spans="1:15" ht="92.25" customHeight="1">
      <c r="A51" s="20">
        <v>43</v>
      </c>
      <c r="B51" s="20" t="s">
        <v>69</v>
      </c>
      <c r="C51" s="20" t="s">
        <v>70</v>
      </c>
      <c r="D51" s="20">
        <v>50</v>
      </c>
      <c r="E51" s="20">
        <v>30</v>
      </c>
      <c r="F51" s="20">
        <v>50</v>
      </c>
      <c r="G51" s="20"/>
      <c r="H51" s="20"/>
      <c r="I51" s="20">
        <v>10</v>
      </c>
      <c r="J51" s="26">
        <f t="shared" si="0"/>
        <v>140</v>
      </c>
      <c r="K51" s="20">
        <v>117.67</v>
      </c>
      <c r="L51" s="20">
        <v>115</v>
      </c>
      <c r="M51" s="20">
        <v>112</v>
      </c>
      <c r="N51" s="26">
        <f t="shared" si="1"/>
        <v>114.89</v>
      </c>
      <c r="O51" s="20">
        <v>16100</v>
      </c>
    </row>
    <row r="52" spans="1:15" ht="91.7" customHeight="1">
      <c r="A52" s="20">
        <v>44</v>
      </c>
      <c r="B52" s="20" t="s">
        <v>183</v>
      </c>
      <c r="C52" s="20" t="s">
        <v>113</v>
      </c>
      <c r="D52" s="20">
        <v>30</v>
      </c>
      <c r="E52" s="20">
        <v>10</v>
      </c>
      <c r="F52" s="20"/>
      <c r="G52" s="20"/>
      <c r="H52" s="20"/>
      <c r="I52" s="20">
        <v>5</v>
      </c>
      <c r="J52" s="26">
        <f t="shared" si="0"/>
        <v>45</v>
      </c>
      <c r="K52" s="20">
        <v>26.22</v>
      </c>
      <c r="L52" s="20">
        <v>30</v>
      </c>
      <c r="M52" s="20">
        <v>42</v>
      </c>
      <c r="N52" s="26">
        <f t="shared" si="1"/>
        <v>32.74</v>
      </c>
      <c r="O52" s="20">
        <v>1485</v>
      </c>
    </row>
    <row r="53" spans="1:15" ht="66.400000000000006" customHeight="1">
      <c r="A53" s="20">
        <v>45</v>
      </c>
      <c r="B53" s="20" t="s">
        <v>72</v>
      </c>
      <c r="C53" s="20" t="s">
        <v>184</v>
      </c>
      <c r="D53" s="20">
        <v>50</v>
      </c>
      <c r="E53" s="20">
        <v>10</v>
      </c>
      <c r="F53" s="20"/>
      <c r="G53" s="20"/>
      <c r="H53" s="20"/>
      <c r="I53" s="20">
        <v>5</v>
      </c>
      <c r="J53" s="26">
        <f t="shared" si="0"/>
        <v>65</v>
      </c>
      <c r="K53" s="20">
        <v>15.74</v>
      </c>
      <c r="L53" s="20">
        <v>15.74</v>
      </c>
      <c r="M53" s="20">
        <v>16</v>
      </c>
      <c r="N53" s="26">
        <f t="shared" si="1"/>
        <v>15.826666666666668</v>
      </c>
      <c r="O53" s="20">
        <v>1040</v>
      </c>
    </row>
    <row r="54" spans="1:15" ht="40.700000000000003" customHeight="1">
      <c r="A54" s="20">
        <v>46</v>
      </c>
      <c r="B54" s="20" t="s">
        <v>73</v>
      </c>
      <c r="C54" s="20" t="s">
        <v>74</v>
      </c>
      <c r="D54" s="20">
        <v>20</v>
      </c>
      <c r="E54" s="20">
        <v>20</v>
      </c>
      <c r="F54" s="20">
        <v>10</v>
      </c>
      <c r="G54" s="20"/>
      <c r="H54" s="20"/>
      <c r="I54" s="20">
        <v>5</v>
      </c>
      <c r="J54" s="26">
        <f t="shared" si="0"/>
        <v>55</v>
      </c>
      <c r="K54" s="20">
        <v>70</v>
      </c>
      <c r="L54" s="20">
        <v>70</v>
      </c>
      <c r="M54" s="20">
        <v>74</v>
      </c>
      <c r="N54" s="26">
        <f t="shared" si="1"/>
        <v>71.333333333333329</v>
      </c>
      <c r="O54" s="20">
        <v>3905</v>
      </c>
    </row>
    <row r="55" spans="1:15" ht="40.700000000000003" customHeight="1">
      <c r="A55" s="20">
        <v>47</v>
      </c>
      <c r="B55" s="20" t="s">
        <v>185</v>
      </c>
      <c r="C55" s="20" t="s">
        <v>76</v>
      </c>
      <c r="D55" s="20">
        <v>200</v>
      </c>
      <c r="E55" s="20">
        <v>10</v>
      </c>
      <c r="F55" s="20">
        <v>50</v>
      </c>
      <c r="G55" s="20"/>
      <c r="H55" s="20">
        <v>100</v>
      </c>
      <c r="I55" s="20">
        <v>50</v>
      </c>
      <c r="J55" s="26">
        <f t="shared" si="0"/>
        <v>410</v>
      </c>
      <c r="K55" s="20">
        <v>2.5</v>
      </c>
      <c r="L55" s="20">
        <v>3</v>
      </c>
      <c r="M55" s="20">
        <v>3</v>
      </c>
      <c r="N55" s="26">
        <f t="shared" si="1"/>
        <v>2.8333333333333335</v>
      </c>
      <c r="O55" s="20">
        <v>1230</v>
      </c>
    </row>
    <row r="56" spans="1:15" ht="91.7" customHeight="1">
      <c r="A56" s="20">
        <v>48</v>
      </c>
      <c r="B56" s="20" t="s">
        <v>77</v>
      </c>
      <c r="C56" s="20" t="s">
        <v>78</v>
      </c>
      <c r="D56" s="20">
        <v>200</v>
      </c>
      <c r="E56" s="20">
        <v>20</v>
      </c>
      <c r="F56" s="20">
        <v>20</v>
      </c>
      <c r="G56" s="20"/>
      <c r="H56" s="20"/>
      <c r="I56" s="20">
        <v>20</v>
      </c>
      <c r="J56" s="26">
        <f t="shared" si="0"/>
        <v>260</v>
      </c>
      <c r="K56" s="20">
        <v>9.8000000000000007</v>
      </c>
      <c r="L56" s="20">
        <v>10</v>
      </c>
      <c r="M56" s="20">
        <v>8</v>
      </c>
      <c r="N56" s="26">
        <f t="shared" si="1"/>
        <v>9.2666666666666675</v>
      </c>
      <c r="O56" s="20">
        <v>2340</v>
      </c>
    </row>
    <row r="57" spans="1:15" ht="117.95" customHeight="1">
      <c r="A57" s="20">
        <v>49</v>
      </c>
      <c r="B57" s="20" t="s">
        <v>79</v>
      </c>
      <c r="C57" s="20" t="s">
        <v>80</v>
      </c>
      <c r="D57" s="20">
        <v>1000</v>
      </c>
      <c r="E57" s="20"/>
      <c r="F57" s="20"/>
      <c r="G57" s="20"/>
      <c r="H57" s="20"/>
      <c r="I57" s="20"/>
      <c r="J57" s="26">
        <f t="shared" si="0"/>
        <v>1000</v>
      </c>
      <c r="K57" s="20">
        <v>4</v>
      </c>
      <c r="L57" s="20">
        <v>4</v>
      </c>
      <c r="M57" s="20">
        <v>3.1</v>
      </c>
      <c r="N57" s="26">
        <f t="shared" si="1"/>
        <v>3.6999999999999997</v>
      </c>
      <c r="O57" s="20">
        <v>3700</v>
      </c>
    </row>
    <row r="58" spans="1:15" ht="79.150000000000006" customHeight="1">
      <c r="A58" s="20">
        <v>50</v>
      </c>
      <c r="B58" s="20" t="s">
        <v>186</v>
      </c>
      <c r="C58" s="20" t="s">
        <v>187</v>
      </c>
      <c r="D58" s="20">
        <v>30</v>
      </c>
      <c r="E58" s="20">
        <v>5</v>
      </c>
      <c r="F58" s="20">
        <v>3</v>
      </c>
      <c r="G58" s="20"/>
      <c r="H58" s="20"/>
      <c r="I58" s="20">
        <v>2</v>
      </c>
      <c r="J58" s="26">
        <f t="shared" si="0"/>
        <v>40</v>
      </c>
      <c r="K58" s="20">
        <v>462.44</v>
      </c>
      <c r="L58" s="20">
        <v>450</v>
      </c>
      <c r="M58" s="20">
        <v>457</v>
      </c>
      <c r="N58" s="26">
        <f t="shared" si="1"/>
        <v>456.48</v>
      </c>
      <c r="O58" s="20">
        <v>18240</v>
      </c>
    </row>
    <row r="59" spans="1:15" ht="77.849999999999994" customHeight="1">
      <c r="A59" s="20">
        <v>51</v>
      </c>
      <c r="B59" s="20" t="s">
        <v>82</v>
      </c>
      <c r="C59" s="20" t="s">
        <v>83</v>
      </c>
      <c r="D59" s="20">
        <v>20</v>
      </c>
      <c r="E59" s="20">
        <v>5</v>
      </c>
      <c r="F59" s="20"/>
      <c r="G59" s="20"/>
      <c r="H59" s="20"/>
      <c r="I59" s="20">
        <v>2</v>
      </c>
      <c r="J59" s="26">
        <f t="shared" si="0"/>
        <v>27</v>
      </c>
      <c r="K59" s="20">
        <v>142.72</v>
      </c>
      <c r="L59" s="20">
        <v>120</v>
      </c>
      <c r="M59" s="20">
        <v>135</v>
      </c>
      <c r="N59" s="26">
        <f t="shared" si="1"/>
        <v>132.57333333333335</v>
      </c>
      <c r="O59" s="20">
        <v>3591</v>
      </c>
    </row>
    <row r="60" spans="1:15" ht="52.35" customHeight="1">
      <c r="A60" s="20">
        <v>52</v>
      </c>
      <c r="B60" s="20" t="s">
        <v>84</v>
      </c>
      <c r="C60" s="20" t="s">
        <v>85</v>
      </c>
      <c r="D60" s="20">
        <v>100</v>
      </c>
      <c r="E60" s="20">
        <v>5</v>
      </c>
      <c r="F60" s="20">
        <v>10</v>
      </c>
      <c r="G60" s="20">
        <v>4</v>
      </c>
      <c r="H60" s="20"/>
      <c r="I60" s="20">
        <v>5</v>
      </c>
      <c r="J60" s="26">
        <f t="shared" si="0"/>
        <v>124</v>
      </c>
      <c r="K60" s="20">
        <v>5</v>
      </c>
      <c r="L60" s="20">
        <v>15</v>
      </c>
      <c r="M60" s="20">
        <v>12</v>
      </c>
      <c r="N60" s="26">
        <f t="shared" si="1"/>
        <v>10.666666666666666</v>
      </c>
      <c r="O60" s="20">
        <v>1364</v>
      </c>
    </row>
    <row r="61" spans="1:15" ht="66.75" customHeight="1">
      <c r="A61" s="20">
        <v>53</v>
      </c>
      <c r="B61" s="20" t="s">
        <v>86</v>
      </c>
      <c r="C61" s="20" t="s">
        <v>87</v>
      </c>
      <c r="D61" s="20">
        <v>200</v>
      </c>
      <c r="E61" s="20">
        <v>10</v>
      </c>
      <c r="F61" s="20">
        <v>20</v>
      </c>
      <c r="G61" s="20"/>
      <c r="H61" s="20"/>
      <c r="I61" s="20">
        <v>10</v>
      </c>
      <c r="J61" s="26">
        <f t="shared" si="0"/>
        <v>240</v>
      </c>
      <c r="K61" s="20">
        <v>42.9</v>
      </c>
      <c r="L61" s="20">
        <v>40</v>
      </c>
      <c r="M61" s="20">
        <v>38</v>
      </c>
      <c r="N61" s="26">
        <f t="shared" si="1"/>
        <v>40.300000000000004</v>
      </c>
      <c r="O61" s="20">
        <v>9600</v>
      </c>
    </row>
    <row r="62" spans="1:15" ht="216.75">
      <c r="A62" s="20">
        <v>54</v>
      </c>
      <c r="B62" s="20" t="s">
        <v>88</v>
      </c>
      <c r="C62" s="20" t="s">
        <v>219</v>
      </c>
      <c r="D62" s="20">
        <v>5</v>
      </c>
      <c r="E62" s="20">
        <v>1</v>
      </c>
      <c r="F62" s="20">
        <v>2</v>
      </c>
      <c r="G62" s="20"/>
      <c r="H62" s="20">
        <v>3</v>
      </c>
      <c r="I62" s="20">
        <v>2</v>
      </c>
      <c r="J62" s="26">
        <f t="shared" si="0"/>
        <v>13</v>
      </c>
      <c r="K62" s="20">
        <v>1229</v>
      </c>
      <c r="L62" s="20">
        <v>1100</v>
      </c>
      <c r="M62" s="20">
        <v>1136</v>
      </c>
      <c r="N62" s="26">
        <f t="shared" si="1"/>
        <v>1155</v>
      </c>
      <c r="O62" s="20">
        <v>15015</v>
      </c>
    </row>
    <row r="63" spans="1:15" ht="38.25">
      <c r="A63" s="20">
        <v>55</v>
      </c>
      <c r="B63" s="20" t="s">
        <v>188</v>
      </c>
      <c r="C63" s="20" t="s">
        <v>189</v>
      </c>
      <c r="D63" s="20">
        <v>50</v>
      </c>
      <c r="E63" s="20">
        <v>15</v>
      </c>
      <c r="F63" s="20">
        <v>5</v>
      </c>
      <c r="G63" s="20">
        <v>1</v>
      </c>
      <c r="H63" s="20"/>
      <c r="I63" s="20"/>
      <c r="J63" s="26">
        <f t="shared" si="0"/>
        <v>71</v>
      </c>
      <c r="K63" s="20">
        <v>11.89</v>
      </c>
      <c r="L63" s="20">
        <v>12</v>
      </c>
      <c r="M63" s="20">
        <v>10</v>
      </c>
      <c r="N63" s="26">
        <f t="shared" si="1"/>
        <v>11.296666666666667</v>
      </c>
      <c r="O63" s="20">
        <v>781</v>
      </c>
    </row>
    <row r="64" spans="1:15" ht="27.6" customHeight="1">
      <c r="A64" s="20">
        <v>56</v>
      </c>
      <c r="B64" s="20" t="s">
        <v>190</v>
      </c>
      <c r="C64" s="20" t="s">
        <v>191</v>
      </c>
      <c r="D64" s="20">
        <v>50</v>
      </c>
      <c r="E64" s="20">
        <v>15</v>
      </c>
      <c r="F64" s="20">
        <v>5</v>
      </c>
      <c r="G64" s="20">
        <v>1</v>
      </c>
      <c r="H64" s="20">
        <v>9</v>
      </c>
      <c r="I64" s="20"/>
      <c r="J64" s="26">
        <f t="shared" si="0"/>
        <v>80</v>
      </c>
      <c r="K64" s="53">
        <v>6.36</v>
      </c>
      <c r="L64" s="53">
        <v>4.37</v>
      </c>
      <c r="M64" s="53">
        <v>5.27</v>
      </c>
      <c r="N64" s="54">
        <v>5.33</v>
      </c>
      <c r="O64" s="53">
        <v>426.4</v>
      </c>
    </row>
    <row r="65" spans="1:15" ht="66.400000000000006" customHeight="1">
      <c r="A65" s="20">
        <v>57</v>
      </c>
      <c r="B65" s="20" t="s">
        <v>93</v>
      </c>
      <c r="C65" s="20" t="s">
        <v>94</v>
      </c>
      <c r="D65" s="20">
        <v>20</v>
      </c>
      <c r="E65" s="20">
        <v>5</v>
      </c>
      <c r="F65" s="20">
        <v>5</v>
      </c>
      <c r="G65" s="20"/>
      <c r="H65" s="20"/>
      <c r="I65" s="20"/>
      <c r="J65" s="26">
        <f t="shared" si="0"/>
        <v>30</v>
      </c>
      <c r="K65" s="20">
        <v>65.62</v>
      </c>
      <c r="L65" s="20">
        <v>70</v>
      </c>
      <c r="M65" s="20">
        <v>79</v>
      </c>
      <c r="N65" s="26">
        <f t="shared" si="1"/>
        <v>71.540000000000006</v>
      </c>
      <c r="O65" s="20">
        <v>2808</v>
      </c>
    </row>
    <row r="66" spans="1:15" ht="65.099999999999994" customHeight="1">
      <c r="A66" s="20">
        <v>58</v>
      </c>
      <c r="B66" s="20" t="s">
        <v>95</v>
      </c>
      <c r="C66" s="20" t="s">
        <v>96</v>
      </c>
      <c r="D66" s="20">
        <v>20</v>
      </c>
      <c r="E66" s="20">
        <v>5</v>
      </c>
      <c r="F66" s="20">
        <v>5</v>
      </c>
      <c r="G66" s="20"/>
      <c r="H66" s="20"/>
      <c r="I66" s="20"/>
      <c r="J66" s="26">
        <f t="shared" si="0"/>
        <v>30</v>
      </c>
      <c r="K66" s="20">
        <v>124.81</v>
      </c>
      <c r="L66" s="20">
        <v>130</v>
      </c>
      <c r="M66" s="20">
        <v>98</v>
      </c>
      <c r="N66" s="26">
        <f t="shared" si="1"/>
        <v>117.60333333333334</v>
      </c>
      <c r="O66" s="20">
        <v>3540</v>
      </c>
    </row>
    <row r="67" spans="1:15" ht="131.85" customHeight="1">
      <c r="A67" s="20">
        <v>59</v>
      </c>
      <c r="B67" s="20" t="s">
        <v>192</v>
      </c>
      <c r="C67" s="20" t="s">
        <v>193</v>
      </c>
      <c r="D67" s="20">
        <v>3</v>
      </c>
      <c r="E67" s="20">
        <v>1</v>
      </c>
      <c r="F67" s="20">
        <v>1</v>
      </c>
      <c r="G67" s="20"/>
      <c r="H67" s="20"/>
      <c r="I67" s="20"/>
      <c r="J67" s="26">
        <f t="shared" si="0"/>
        <v>5</v>
      </c>
      <c r="K67" s="20">
        <v>1900</v>
      </c>
      <c r="L67" s="20">
        <v>2000</v>
      </c>
      <c r="M67" s="20">
        <v>2120</v>
      </c>
      <c r="N67" s="26">
        <f t="shared" si="1"/>
        <v>2006.6666666666667</v>
      </c>
      <c r="O67" s="20">
        <v>10035</v>
      </c>
    </row>
    <row r="68" spans="1:15" ht="51.75" customHeight="1">
      <c r="A68" s="20">
        <v>60</v>
      </c>
      <c r="B68" s="20" t="s">
        <v>98</v>
      </c>
      <c r="C68" s="20" t="s">
        <v>194</v>
      </c>
      <c r="D68" s="20">
        <v>20</v>
      </c>
      <c r="E68" s="20">
        <v>5</v>
      </c>
      <c r="F68" s="20"/>
      <c r="G68" s="20"/>
      <c r="H68" s="20"/>
      <c r="I68" s="20">
        <v>2</v>
      </c>
      <c r="J68" s="26">
        <f t="shared" si="0"/>
        <v>27</v>
      </c>
      <c r="K68" s="20">
        <v>100</v>
      </c>
      <c r="L68" s="20">
        <v>110</v>
      </c>
      <c r="M68" s="20">
        <v>130</v>
      </c>
      <c r="N68" s="26">
        <f t="shared" si="1"/>
        <v>113.33333333333333</v>
      </c>
      <c r="O68" s="20">
        <v>3051</v>
      </c>
    </row>
    <row r="69" spans="1:15" ht="38.1" customHeight="1">
      <c r="A69" s="20">
        <v>61</v>
      </c>
      <c r="B69" s="20" t="s">
        <v>100</v>
      </c>
      <c r="C69" s="20" t="s">
        <v>101</v>
      </c>
      <c r="D69" s="20">
        <v>20</v>
      </c>
      <c r="E69" s="20"/>
      <c r="F69" s="20">
        <v>10</v>
      </c>
      <c r="G69" s="20">
        <v>70</v>
      </c>
      <c r="H69" s="20">
        <v>50</v>
      </c>
      <c r="I69" s="20">
        <v>10</v>
      </c>
      <c r="J69" s="26">
        <f t="shared" si="0"/>
        <v>160</v>
      </c>
      <c r="K69" s="20">
        <v>164</v>
      </c>
      <c r="L69" s="20">
        <v>150</v>
      </c>
      <c r="M69" s="20">
        <v>99</v>
      </c>
      <c r="N69" s="26">
        <f t="shared" si="1"/>
        <v>137.66666666666666</v>
      </c>
      <c r="O69" s="20">
        <v>22080</v>
      </c>
    </row>
    <row r="70" spans="1:15" ht="80.650000000000006" customHeight="1">
      <c r="A70" s="20">
        <v>62</v>
      </c>
      <c r="B70" s="20" t="s">
        <v>102</v>
      </c>
      <c r="C70" s="20" t="s">
        <v>117</v>
      </c>
      <c r="D70" s="20">
        <v>150</v>
      </c>
      <c r="E70" s="20">
        <v>5</v>
      </c>
      <c r="F70" s="20">
        <v>50</v>
      </c>
      <c r="G70" s="20"/>
      <c r="H70" s="20"/>
      <c r="I70" s="20">
        <v>10</v>
      </c>
      <c r="J70" s="26">
        <f t="shared" si="0"/>
        <v>215</v>
      </c>
      <c r="K70" s="20">
        <v>16.77</v>
      </c>
      <c r="L70" s="20">
        <v>18</v>
      </c>
      <c r="M70" s="20">
        <v>16</v>
      </c>
      <c r="N70" s="26">
        <f t="shared" si="1"/>
        <v>16.923333333333332</v>
      </c>
      <c r="O70" s="20">
        <v>3655</v>
      </c>
    </row>
    <row r="71" spans="1:15" ht="118.5" customHeight="1">
      <c r="A71" s="20">
        <v>63</v>
      </c>
      <c r="B71" s="20" t="s">
        <v>118</v>
      </c>
      <c r="C71" s="20" t="s">
        <v>119</v>
      </c>
      <c r="D71" s="20">
        <v>4</v>
      </c>
      <c r="E71" s="20"/>
      <c r="F71" s="20">
        <v>2</v>
      </c>
      <c r="G71" s="20"/>
      <c r="H71" s="20"/>
      <c r="I71" s="20"/>
      <c r="J71" s="26">
        <f t="shared" si="0"/>
        <v>6</v>
      </c>
      <c r="K71" s="20">
        <v>200</v>
      </c>
      <c r="L71" s="20">
        <v>220</v>
      </c>
      <c r="M71" s="20">
        <v>224</v>
      </c>
      <c r="N71" s="26">
        <f t="shared" si="1"/>
        <v>214.66666666666666</v>
      </c>
      <c r="O71" s="20">
        <v>1290</v>
      </c>
    </row>
    <row r="72" spans="1:15" ht="25.5">
      <c r="A72" s="20">
        <v>64</v>
      </c>
      <c r="B72" s="20" t="s">
        <v>103</v>
      </c>
      <c r="C72" s="20" t="s">
        <v>195</v>
      </c>
      <c r="D72" s="20">
        <v>50</v>
      </c>
      <c r="E72" s="20">
        <v>5</v>
      </c>
      <c r="F72" s="20"/>
      <c r="G72" s="20"/>
      <c r="H72" s="20"/>
      <c r="I72" s="20">
        <v>5</v>
      </c>
      <c r="J72" s="26">
        <f t="shared" si="0"/>
        <v>60</v>
      </c>
      <c r="K72" s="20">
        <v>32</v>
      </c>
      <c r="L72" s="20">
        <v>35</v>
      </c>
      <c r="M72" s="20">
        <v>38</v>
      </c>
      <c r="N72" s="26">
        <f t="shared" si="1"/>
        <v>35</v>
      </c>
      <c r="O72" s="20">
        <v>2100</v>
      </c>
    </row>
    <row r="73" spans="1:15" ht="119.1" customHeight="1">
      <c r="A73" s="20">
        <v>65</v>
      </c>
      <c r="B73" s="20" t="s">
        <v>105</v>
      </c>
      <c r="C73" s="20" t="s">
        <v>196</v>
      </c>
      <c r="D73" s="20">
        <v>2</v>
      </c>
      <c r="E73" s="20"/>
      <c r="F73" s="20">
        <v>1</v>
      </c>
      <c r="G73" s="20"/>
      <c r="H73" s="20">
        <v>3</v>
      </c>
      <c r="I73" s="20"/>
      <c r="J73" s="26">
        <f t="shared" si="0"/>
        <v>6</v>
      </c>
      <c r="K73" s="20">
        <v>540</v>
      </c>
      <c r="L73" s="20">
        <v>550</v>
      </c>
      <c r="M73" s="20">
        <v>556</v>
      </c>
      <c r="N73" s="26">
        <f t="shared" si="1"/>
        <v>548.66666666666663</v>
      </c>
      <c r="O73" s="20">
        <v>3294</v>
      </c>
    </row>
    <row r="74" spans="1:15">
      <c r="A74" s="45" t="s">
        <v>144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55">
        <v>371885.4</v>
      </c>
    </row>
    <row r="75" spans="1:1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15" ht="27.95" customHeight="1">
      <c r="A76" s="42" t="s">
        <v>224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1:15">
      <c r="A77" s="40" t="s">
        <v>210</v>
      </c>
      <c r="B77" s="40"/>
      <c r="C77" s="40"/>
      <c r="D77" s="40"/>
      <c r="E77" s="40"/>
      <c r="F77" s="40"/>
      <c r="G77" s="40"/>
      <c r="H77" s="40"/>
    </row>
    <row r="78" spans="1:15">
      <c r="A78" s="40" t="s">
        <v>213</v>
      </c>
      <c r="B78" s="40"/>
      <c r="C78" s="40"/>
      <c r="D78" s="40"/>
      <c r="E78" s="40"/>
      <c r="F78" s="40"/>
      <c r="G78" s="40"/>
      <c r="H78" s="40"/>
    </row>
    <row r="79" spans="1:15">
      <c r="A79" s="40" t="s">
        <v>211</v>
      </c>
      <c r="B79" s="40"/>
      <c r="C79" s="40"/>
      <c r="D79" s="40"/>
      <c r="E79" s="40"/>
      <c r="F79" s="40"/>
      <c r="G79" s="40"/>
      <c r="H79" s="40"/>
    </row>
    <row r="82" spans="1:8">
      <c r="A82" s="41" t="s">
        <v>225</v>
      </c>
      <c r="B82" s="41"/>
      <c r="C82" s="41"/>
      <c r="D82" s="41"/>
      <c r="E82" s="41"/>
      <c r="F82" s="41"/>
      <c r="G82" s="41"/>
      <c r="H82" s="41"/>
    </row>
  </sheetData>
  <mergeCells count="18">
    <mergeCell ref="A1:O1"/>
    <mergeCell ref="A2:O2"/>
    <mergeCell ref="A4:O4"/>
    <mergeCell ref="A5:O5"/>
    <mergeCell ref="A6:O6"/>
    <mergeCell ref="A79:H79"/>
    <mergeCell ref="A82:H82"/>
    <mergeCell ref="A76:M76"/>
    <mergeCell ref="N7:N8"/>
    <mergeCell ref="O7:O8"/>
    <mergeCell ref="A74:N74"/>
    <mergeCell ref="D7:J7"/>
    <mergeCell ref="A77:H77"/>
    <mergeCell ref="A78:H78"/>
    <mergeCell ref="A7:A8"/>
    <mergeCell ref="B7:B8"/>
    <mergeCell ref="C7:C8"/>
    <mergeCell ref="K7:M7"/>
  </mergeCells>
  <pageMargins left="0.31496062992125984" right="0.31496062992125984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АДМ</vt:lpstr>
      <vt:lpstr>ПЗ</vt:lpstr>
      <vt:lpstr>АК</vt:lpstr>
      <vt:lpstr>ЗАГС</vt:lpstr>
      <vt:lpstr>КДН</vt:lpstr>
      <vt:lpstr>ОТ</vt:lpstr>
      <vt:lpstr>общая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2014-10-31T11:28:04Z</dcterms:modified>
</cp:coreProperties>
</file>